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5026A843-9052-47B0-9220-324BB5BF12C3}" xr6:coauthVersionLast="45" xr6:coauthVersionMax="45" xr10:uidLastSave="{00000000-0000-0000-0000-000000000000}"/>
  <bookViews>
    <workbookView xWindow="-120" yWindow="-120" windowWidth="20730" windowHeight="11160" tabRatio="952" xr2:uid="{00000000-000D-0000-FFFF-FFFF00000000}"/>
  </bookViews>
  <sheets>
    <sheet name="9月５日日・１３日 組合せ" sheetId="25" r:id="rId1"/>
    <sheet name="9月５日・１３日 対戦日程表" sheetId="27" r:id="rId2"/>
    <sheet name="9月２２日 第一シード組合せ・対戦表" sheetId="28" r:id="rId3"/>
    <sheet name="第9・10・11・12代表組み合わせ" sheetId="30" r:id="rId4"/>
    <sheet name="９・５日予選結果・１" sheetId="31" r:id="rId5"/>
    <sheet name="９・13日予選結果・１" sheetId="32" r:id="rId6"/>
    <sheet name="4.20 対戦Ｃ" sheetId="12" state="hidden" r:id="rId7"/>
    <sheet name="4.20 対戦Ｄ" sheetId="13" state="hidden" r:id="rId8"/>
    <sheet name="4.20 対戦Ｅ" sheetId="14" state="hidden" r:id="rId9"/>
  </sheets>
  <definedNames>
    <definedName name="_xlnm.Print_Area" localSheetId="6">'4.20 対戦Ｃ'!$A$1:$AQ$54</definedName>
    <definedName name="_xlnm.Print_Area" localSheetId="7">'4.20 対戦Ｄ'!$A$1:$AQ$52</definedName>
    <definedName name="_xlnm.Print_Area" localSheetId="8">'4.20 対戦Ｅ'!$A$1:$AQ$52</definedName>
    <definedName name="_xlnm.Print_Area" localSheetId="1">'9月５日・１３日 対戦日程表'!$A$1:$AG$55</definedName>
    <definedName name="_xlnm.Print_Area" localSheetId="0">'9月５日日・１３日 組合せ'!$A$1:$AG$94</definedName>
    <definedName name="_xlnm.Print_Area" localSheetId="3">第9・10・11・12代表組み合わせ!$A$1:$AH$62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2" i="14" l="1"/>
  <c r="AM2" i="13"/>
  <c r="AM2" i="12"/>
  <c r="AA6" i="13"/>
  <c r="K4" i="13"/>
  <c r="AA4" i="14"/>
  <c r="AA4" i="12"/>
  <c r="K6" i="13"/>
  <c r="AA6" i="14"/>
  <c r="AA6" i="12"/>
  <c r="G2" i="12"/>
  <c r="AA5" i="13"/>
  <c r="AA4" i="13"/>
  <c r="K4" i="14"/>
  <c r="K6" i="12"/>
  <c r="AA5" i="14"/>
  <c r="K6" i="14"/>
  <c r="G2" i="13"/>
  <c r="K5" i="13"/>
  <c r="K4" i="12"/>
  <c r="K5" i="14"/>
  <c r="K5" i="12"/>
  <c r="G2" i="14"/>
  <c r="AA7" i="12"/>
  <c r="AA5" i="12"/>
  <c r="T2" i="14" l="1"/>
  <c r="T2" i="12"/>
  <c r="T2" i="13"/>
  <c r="V20" i="14"/>
  <c r="Q20" i="14"/>
  <c r="V18" i="14"/>
  <c r="Q18" i="14"/>
  <c r="V16" i="14"/>
  <c r="Q16" i="14"/>
  <c r="V14" i="14"/>
  <c r="Q14" i="14"/>
  <c r="V12" i="14"/>
  <c r="Q12" i="14"/>
  <c r="V10" i="14"/>
  <c r="Q10" i="14"/>
  <c r="V26" i="12"/>
  <c r="Q26" i="12"/>
  <c r="V24" i="12"/>
  <c r="Q24" i="12"/>
  <c r="V22" i="12"/>
  <c r="Q22" i="12"/>
  <c r="V20" i="12"/>
  <c r="Q20" i="12"/>
  <c r="V18" i="12"/>
  <c r="Q18" i="12"/>
  <c r="V16" i="12"/>
  <c r="Q16" i="12"/>
  <c r="V14" i="12"/>
  <c r="Q14" i="12"/>
  <c r="V12" i="12"/>
  <c r="Q12" i="12"/>
  <c r="V10" i="12"/>
  <c r="Q10" i="12"/>
  <c r="V44" i="14"/>
  <c r="S46" i="14" s="1"/>
  <c r="P42" i="14"/>
  <c r="V35" i="14"/>
  <c r="S37" i="14" s="1"/>
  <c r="AI28" i="14"/>
  <c r="AC28" i="14"/>
  <c r="V28" i="14"/>
  <c r="Q28" i="14"/>
  <c r="J28" i="14"/>
  <c r="AI26" i="14"/>
  <c r="X26" i="14"/>
  <c r="V26" i="14"/>
  <c r="Q26" i="14"/>
  <c r="J26" i="14"/>
  <c r="AI24" i="14"/>
  <c r="X24" i="14"/>
  <c r="V24" i="14"/>
  <c r="Q24" i="14"/>
  <c r="J24" i="14"/>
  <c r="AI22" i="14"/>
  <c r="AC22" i="14"/>
  <c r="V22" i="14"/>
  <c r="Q22" i="14"/>
  <c r="J22" i="14"/>
  <c r="AC22" i="13"/>
  <c r="J22" i="13"/>
  <c r="AI22" i="13"/>
  <c r="V22" i="13"/>
  <c r="Q22" i="13"/>
  <c r="AI28" i="13"/>
  <c r="AC28" i="13"/>
  <c r="V28" i="13"/>
  <c r="Q28" i="13"/>
  <c r="J28" i="13"/>
  <c r="AI28" i="12"/>
  <c r="AC28" i="12"/>
  <c r="V28" i="12"/>
  <c r="Q28" i="12"/>
  <c r="J28" i="12"/>
  <c r="Y42" i="14" l="1"/>
  <c r="J46" i="14" s="1"/>
  <c r="Y44" i="14"/>
  <c r="P46" i="14" s="1"/>
  <c r="AA46" i="14" s="1"/>
  <c r="Y35" i="14"/>
  <c r="P37" i="14" s="1"/>
  <c r="S42" i="14"/>
  <c r="J44" i="14" s="1"/>
  <c r="V42" i="14"/>
  <c r="M46" i="14" s="1"/>
  <c r="Y33" i="14"/>
  <c r="J37" i="14" s="1"/>
  <c r="V33" i="14"/>
  <c r="S33" i="14"/>
  <c r="J35" i="14" s="1"/>
  <c r="I35" i="14" s="1"/>
  <c r="P33" i="14"/>
  <c r="S33" i="12"/>
  <c r="Y44" i="12"/>
  <c r="P46" i="12" s="1"/>
  <c r="P33" i="12"/>
  <c r="O33" i="12" s="1"/>
  <c r="AB46" i="12"/>
  <c r="V42" i="12"/>
  <c r="V33" i="12"/>
  <c r="M37" i="12" s="1"/>
  <c r="V44" i="12"/>
  <c r="AE46" i="12"/>
  <c r="V48" i="12" s="1"/>
  <c r="Y33" i="12"/>
  <c r="J37" i="12" s="1"/>
  <c r="S42" i="12"/>
  <c r="J44" i="12" s="1"/>
  <c r="Y35" i="12"/>
  <c r="P37" i="12" s="1"/>
  <c r="AE44" i="12"/>
  <c r="P48" i="12" s="1"/>
  <c r="AE42" i="12"/>
  <c r="J48" i="12" s="1"/>
  <c r="Y42" i="12"/>
  <c r="J46" i="12" s="1"/>
  <c r="P42" i="12"/>
  <c r="M44" i="12" s="1"/>
  <c r="V35" i="12"/>
  <c r="S37" i="12" s="1"/>
  <c r="AE37" i="12" s="1"/>
  <c r="AB44" i="12"/>
  <c r="S48" i="12" s="1"/>
  <c r="AB42" i="12"/>
  <c r="O46" i="14"/>
  <c r="O37" i="14"/>
  <c r="J35" i="12"/>
  <c r="Y48" i="12"/>
  <c r="U33" i="12"/>
  <c r="AA33" i="12" s="1"/>
  <c r="M35" i="14"/>
  <c r="U42" i="14"/>
  <c r="AC44" i="14"/>
  <c r="AC46" i="14"/>
  <c r="I46" i="14"/>
  <c r="AC35" i="14"/>
  <c r="AE46" i="14"/>
  <c r="M37" i="14"/>
  <c r="AE37" i="14" s="1"/>
  <c r="U44" i="14"/>
  <c r="U35" i="14"/>
  <c r="O42" i="14"/>
  <c r="AA42" i="14" s="1"/>
  <c r="M44" i="14"/>
  <c r="AE44" i="14" s="1"/>
  <c r="AC42" i="14"/>
  <c r="AE33" i="12" l="1"/>
  <c r="AG42" i="14"/>
  <c r="AE42" i="14"/>
  <c r="AA44" i="12"/>
  <c r="M35" i="12"/>
  <c r="AE35" i="12" s="1"/>
  <c r="O33" i="14"/>
  <c r="AK44" i="12"/>
  <c r="AA42" i="12"/>
  <c r="I37" i="12"/>
  <c r="O48" i="12"/>
  <c r="AK42" i="12"/>
  <c r="U48" i="12"/>
  <c r="O42" i="12"/>
  <c r="AI42" i="12"/>
  <c r="AM42" i="12" s="1"/>
  <c r="M48" i="12"/>
  <c r="I48" i="12" s="1"/>
  <c r="U35" i="12"/>
  <c r="U33" i="14"/>
  <c r="AE33" i="14"/>
  <c r="AC37" i="14"/>
  <c r="AG37" i="14" s="1"/>
  <c r="AA35" i="14"/>
  <c r="AE35" i="14"/>
  <c r="AG35" i="14" s="1"/>
  <c r="AC33" i="14"/>
  <c r="AG46" i="14"/>
  <c r="U44" i="12"/>
  <c r="S46" i="12"/>
  <c r="M46" i="12"/>
  <c r="I46" i="12" s="1"/>
  <c r="U42" i="12"/>
  <c r="AI48" i="12"/>
  <c r="O37" i="12"/>
  <c r="AA37" i="12" s="1"/>
  <c r="AC37" i="12"/>
  <c r="AG37" i="12" s="1"/>
  <c r="AC33" i="12"/>
  <c r="AG33" i="12" s="1"/>
  <c r="AI46" i="12"/>
  <c r="AI44" i="12"/>
  <c r="AM44" i="12" s="1"/>
  <c r="AA46" i="12"/>
  <c r="AC35" i="12"/>
  <c r="AG35" i="12" s="1"/>
  <c r="I35" i="12"/>
  <c r="AA35" i="12" s="1"/>
  <c r="I44" i="12"/>
  <c r="AG44" i="14"/>
  <c r="I37" i="14"/>
  <c r="AA37" i="14" s="1"/>
  <c r="I44" i="14"/>
  <c r="AA44" i="14" s="1"/>
  <c r="AG44" i="12" l="1"/>
  <c r="AG42" i="12"/>
  <c r="AA33" i="14"/>
  <c r="AG48" i="12"/>
  <c r="AK48" i="12"/>
  <c r="AM48" i="12" s="1"/>
  <c r="AG33" i="14"/>
  <c r="AK46" i="12"/>
  <c r="AM46" i="12" s="1"/>
  <c r="O46" i="12"/>
  <c r="AG46" i="12" s="1"/>
  <c r="C40" i="14" l="1"/>
  <c r="C31" i="14"/>
  <c r="AI20" i="14"/>
  <c r="AI18" i="14"/>
  <c r="AI16" i="14"/>
  <c r="AI14" i="14"/>
  <c r="AI12" i="14"/>
  <c r="AI10" i="14"/>
  <c r="C46" i="14"/>
  <c r="U40" i="14" s="1"/>
  <c r="C44" i="14"/>
  <c r="O40" i="14" s="1"/>
  <c r="C42" i="14"/>
  <c r="I40" i="14" s="1"/>
  <c r="AI26" i="13"/>
  <c r="AI24" i="13"/>
  <c r="AI20" i="13"/>
  <c r="AI18" i="13"/>
  <c r="AI16" i="13"/>
  <c r="AI14" i="13"/>
  <c r="AI12" i="13"/>
  <c r="AI10" i="13"/>
  <c r="X26" i="13"/>
  <c r="X24" i="13"/>
  <c r="J26" i="13"/>
  <c r="J24" i="13"/>
  <c r="C40" i="13"/>
  <c r="C31" i="13"/>
  <c r="V26" i="13"/>
  <c r="Q26" i="13"/>
  <c r="V24" i="13"/>
  <c r="Q24" i="13"/>
  <c r="V20" i="13"/>
  <c r="Q20" i="13"/>
  <c r="V18" i="13"/>
  <c r="Q18" i="13"/>
  <c r="V16" i="13"/>
  <c r="Q16" i="13"/>
  <c r="V14" i="13"/>
  <c r="Q14" i="13"/>
  <c r="V12" i="13"/>
  <c r="Q12" i="13"/>
  <c r="V10" i="13"/>
  <c r="Q10" i="13"/>
  <c r="C42" i="12"/>
  <c r="I40" i="12" s="1"/>
  <c r="C40" i="12"/>
  <c r="C31" i="12"/>
  <c r="AI26" i="12"/>
  <c r="AI24" i="12"/>
  <c r="AI22" i="12"/>
  <c r="AI20" i="12"/>
  <c r="AI18" i="12"/>
  <c r="AI16" i="12"/>
  <c r="AI14" i="12"/>
  <c r="AI12" i="12"/>
  <c r="AI10" i="12"/>
  <c r="C37" i="12"/>
  <c r="U31" i="12" s="1"/>
  <c r="C44" i="12"/>
  <c r="O40" i="12" s="1"/>
  <c r="C33" i="12"/>
  <c r="I31" i="12" s="1"/>
  <c r="S42" i="13" l="1"/>
  <c r="Y44" i="13"/>
  <c r="P46" i="13" s="1"/>
  <c r="Y42" i="13"/>
  <c r="J46" i="13" s="1"/>
  <c r="P42" i="13"/>
  <c r="V44" i="13"/>
  <c r="V42" i="13"/>
  <c r="S33" i="13"/>
  <c r="Y35" i="13"/>
  <c r="P37" i="13" s="1"/>
  <c r="Y33" i="13"/>
  <c r="J37" i="13" s="1"/>
  <c r="P33" i="13"/>
  <c r="V35" i="13"/>
  <c r="V33" i="13"/>
  <c r="J22" i="12"/>
  <c r="J10" i="12"/>
  <c r="X12" i="12"/>
  <c r="J26" i="12"/>
  <c r="J20" i="12"/>
  <c r="J20" i="13"/>
  <c r="J12" i="13"/>
  <c r="J18" i="14"/>
  <c r="J10" i="14"/>
  <c r="X12" i="14"/>
  <c r="J16" i="14"/>
  <c r="J24" i="12"/>
  <c r="J18" i="12"/>
  <c r="J12" i="12"/>
  <c r="C37" i="13"/>
  <c r="U31" i="13" s="1"/>
  <c r="X18" i="13"/>
  <c r="X14" i="13"/>
  <c r="J20" i="14"/>
  <c r="J12" i="14"/>
  <c r="X22" i="12"/>
  <c r="X16" i="12"/>
  <c r="X24" i="12"/>
  <c r="X20" i="12"/>
  <c r="X14" i="12"/>
  <c r="X10" i="13"/>
  <c r="J14" i="13"/>
  <c r="X16" i="13"/>
  <c r="X20" i="13"/>
  <c r="X18" i="14"/>
  <c r="X14" i="14"/>
  <c r="X10" i="12"/>
  <c r="J16" i="12"/>
  <c r="X26" i="12"/>
  <c r="X18" i="12"/>
  <c r="J14" i="12"/>
  <c r="C33" i="13"/>
  <c r="I31" i="13" s="1"/>
  <c r="J18" i="13"/>
  <c r="J10" i="13"/>
  <c r="C44" i="13"/>
  <c r="O40" i="13" s="1"/>
  <c r="X12" i="13"/>
  <c r="J16" i="13"/>
  <c r="X10" i="14"/>
  <c r="J14" i="14"/>
  <c r="X20" i="14"/>
  <c r="X16" i="14"/>
  <c r="AC46" i="13"/>
  <c r="C33" i="14"/>
  <c r="I31" i="14" s="1"/>
  <c r="C37" i="14"/>
  <c r="U31" i="14" s="1"/>
  <c r="C35" i="14"/>
  <c r="O31" i="14" s="1"/>
  <c r="C42" i="13"/>
  <c r="I40" i="13" s="1"/>
  <c r="C35" i="13"/>
  <c r="O31" i="13" s="1"/>
  <c r="C46" i="13"/>
  <c r="U40" i="13" s="1"/>
  <c r="C35" i="12"/>
  <c r="O31" i="12" s="1"/>
  <c r="C46" i="12"/>
  <c r="U40" i="12" s="1"/>
  <c r="C48" i="12"/>
  <c r="AA40" i="12" s="1"/>
  <c r="S37" i="13" l="1"/>
  <c r="U35" i="13"/>
  <c r="AC37" i="13"/>
  <c r="J35" i="13"/>
  <c r="AE33" i="13"/>
  <c r="S46" i="13"/>
  <c r="O46" i="13" s="1"/>
  <c r="U44" i="13"/>
  <c r="J44" i="13"/>
  <c r="AE42" i="13"/>
  <c r="M37" i="13"/>
  <c r="AE37" i="13" s="1"/>
  <c r="U33" i="13"/>
  <c r="M35" i="13"/>
  <c r="AE35" i="13" s="1"/>
  <c r="O33" i="13"/>
  <c r="AC33" i="13"/>
  <c r="M46" i="13"/>
  <c r="U42" i="13"/>
  <c r="M44" i="13"/>
  <c r="AE44" i="13" s="1"/>
  <c r="AC42" i="13"/>
  <c r="AG42" i="13" s="1"/>
  <c r="O42" i="13"/>
  <c r="AA42" i="13" s="1"/>
  <c r="O37" i="13"/>
  <c r="AA33" i="13" l="1"/>
  <c r="AG33" i="13"/>
  <c r="AC44" i="13"/>
  <c r="AG44" i="13" s="1"/>
  <c r="I44" i="13"/>
  <c r="AA44" i="13" s="1"/>
  <c r="AC35" i="13"/>
  <c r="AG35" i="13" s="1"/>
  <c r="I35" i="13"/>
  <c r="AA35" i="13" s="1"/>
  <c r="I46" i="13"/>
  <c r="AA46" i="13" s="1"/>
  <c r="AE46" i="13"/>
  <c r="AG46" i="13" s="1"/>
  <c r="I37" i="13"/>
  <c r="AA37" i="13" s="1"/>
  <c r="AG37" i="13"/>
</calcChain>
</file>

<file path=xl/sharedStrings.xml><?xml version="1.0" encoding="utf-8"?>
<sst xmlns="http://schemas.openxmlformats.org/spreadsheetml/2006/main" count="1609" uniqueCount="556">
  <si>
    <t>a</t>
  </si>
  <si>
    <t>②</t>
  </si>
  <si>
    <t>③</t>
  </si>
  <si>
    <t>⑥</t>
  </si>
  <si>
    <t>時　間</t>
  </si>
  <si>
    <t>対　戦</t>
  </si>
  <si>
    <t>審　判</t>
  </si>
  <si>
    <t>主審/ 1審/ 2審/ 4審</t>
  </si>
  <si>
    <t>①</t>
  </si>
  <si>
    <t>　９：００</t>
  </si>
  <si>
    <t>ー</t>
  </si>
  <si>
    <t>④</t>
  </si>
  <si>
    <t>⑤</t>
  </si>
  <si>
    <t>会場</t>
  </si>
  <si>
    <t>会場担当</t>
  </si>
  <si>
    <t>開催日</t>
  </si>
  <si>
    <t>試合開始</t>
  </si>
  <si>
    <t>代表者サイン</t>
  </si>
  <si>
    <t>チーム名</t>
  </si>
  <si>
    <t>得点</t>
  </si>
  <si>
    <t>主審／１審／２審／４審</t>
  </si>
  <si>
    <t>－</t>
  </si>
  <si>
    <t>勝点</t>
  </si>
  <si>
    <t>失点</t>
  </si>
  <si>
    <t>得失差</t>
  </si>
  <si>
    <t>順位</t>
  </si>
  <si>
    <t>警告／退場</t>
  </si>
  <si>
    <t>氏　　名</t>
  </si>
  <si>
    <t>番　　号</t>
  </si>
  <si>
    <t>理　　由</t>
  </si>
  <si>
    <t>警告　　退場</t>
  </si>
  <si>
    <t>Ａ１位</t>
  </si>
  <si>
    <t>b</t>
  </si>
  <si>
    <t>d</t>
  </si>
  <si>
    <t>※審委･･･宇)審判委員会</t>
  </si>
  <si>
    <t>第５回 関東少年サッカー大会 栃木県大会宇河地区予選  【Ｃブロック　第１日】</t>
    <phoneticPr fontId="10"/>
  </si>
  <si>
    <t>第５回 関東少年サッカー大会 栃木県大会宇河地区予選  【Ｄブロック　第１日】</t>
    <phoneticPr fontId="10"/>
  </si>
  <si>
    <t>第５回 関東少年サッカー大会 栃木県大会宇河地区予選  【Ｅブロック　第１日】</t>
    <phoneticPr fontId="10"/>
  </si>
  <si>
    <t>会場担当</t>
    <rPh sb="0" eb="2">
      <t>カイジョウ</t>
    </rPh>
    <rPh sb="2" eb="4">
      <t>タントウ</t>
    </rPh>
    <phoneticPr fontId="10"/>
  </si>
  <si>
    <t>【監督会議：8時20分】【試合時間：15分-5分-15分】</t>
  </si>
  <si>
    <t>ｅ</t>
    <phoneticPr fontId="9"/>
  </si>
  <si>
    <t>ｆ</t>
    <phoneticPr fontId="9"/>
  </si>
  <si>
    <t>ｇ</t>
    <phoneticPr fontId="9"/>
  </si>
  <si>
    <t>ｈ</t>
    <phoneticPr fontId="9"/>
  </si>
  <si>
    <t>ｉ</t>
    <phoneticPr fontId="9"/>
  </si>
  <si>
    <t>ｊ</t>
    <phoneticPr fontId="9"/>
  </si>
  <si>
    <t>棄権</t>
    <rPh sb="0" eb="2">
      <t>キケン</t>
    </rPh>
    <phoneticPr fontId="10"/>
  </si>
  <si>
    <t>〇</t>
    <phoneticPr fontId="9"/>
  </si>
  <si>
    <t>１</t>
    <phoneticPr fontId="28"/>
  </si>
  <si>
    <t>－</t>
    <phoneticPr fontId="28"/>
  </si>
  <si>
    <t>２</t>
    <phoneticPr fontId="28"/>
  </si>
  <si>
    <t>５／６／６／５</t>
    <phoneticPr fontId="28"/>
  </si>
  <si>
    <t>３</t>
    <phoneticPr fontId="28"/>
  </si>
  <si>
    <t>４</t>
    <phoneticPr fontId="28"/>
  </si>
  <si>
    <t>５</t>
    <phoneticPr fontId="28"/>
  </si>
  <si>
    <t>６</t>
    <phoneticPr fontId="28"/>
  </si>
  <si>
    <t>１／２／２／１</t>
    <phoneticPr fontId="28"/>
  </si>
  <si>
    <t>７</t>
    <phoneticPr fontId="28"/>
  </si>
  <si>
    <t>３／１／１／３</t>
    <phoneticPr fontId="28"/>
  </si>
  <si>
    <t>４／２／２／４</t>
    <phoneticPr fontId="28"/>
  </si>
  <si>
    <t>６／７／７／６</t>
    <phoneticPr fontId="28"/>
  </si>
  <si>
    <t>１／４／４／１</t>
    <phoneticPr fontId="28"/>
  </si>
  <si>
    <t>２／３／３／２</t>
    <phoneticPr fontId="28"/>
  </si>
  <si>
    <t>４／５／５／４</t>
    <phoneticPr fontId="28"/>
  </si>
  <si>
    <t>６／４／４／６</t>
    <phoneticPr fontId="28"/>
  </si>
  <si>
    <t>④</t>
    <phoneticPr fontId="9"/>
  </si>
  <si>
    <t>③</t>
    <phoneticPr fontId="9"/>
  </si>
  <si>
    <t>　８：３０</t>
    <phoneticPr fontId="9"/>
  </si>
  <si>
    <t>　９：２０</t>
    <phoneticPr fontId="9"/>
  </si>
  <si>
    <t>１０：１０</t>
    <phoneticPr fontId="9"/>
  </si>
  <si>
    <t>１１：００</t>
    <phoneticPr fontId="9"/>
  </si>
  <si>
    <t>１１：５０</t>
    <phoneticPr fontId="9"/>
  </si>
  <si>
    <t>１２：４０</t>
    <phoneticPr fontId="9"/>
  </si>
  <si>
    <t>７／３／５／７</t>
    <phoneticPr fontId="28"/>
  </si>
  <si>
    <t>１／６／６／１</t>
    <phoneticPr fontId="28"/>
  </si>
  <si>
    <t>７／２／６／７</t>
    <phoneticPr fontId="28"/>
  </si>
  <si>
    <t>３／５／５／３</t>
    <phoneticPr fontId="28"/>
  </si>
  <si>
    <t>２／５／５／２</t>
    <phoneticPr fontId="28"/>
  </si>
  <si>
    <t>２／４／４／２</t>
    <phoneticPr fontId="28"/>
  </si>
  <si>
    <t>３／４／１／３</t>
    <phoneticPr fontId="28"/>
  </si>
  <si>
    <t>石</t>
    <rPh sb="0" eb="1">
      <t>イシ</t>
    </rPh>
    <phoneticPr fontId="9"/>
  </si>
  <si>
    <t>井</t>
    <rPh sb="0" eb="1">
      <t>イ</t>
    </rPh>
    <phoneticPr fontId="9"/>
  </si>
  <si>
    <t>ｃ</t>
    <phoneticPr fontId="9"/>
  </si>
  <si>
    <t>e</t>
    <phoneticPr fontId="9"/>
  </si>
  <si>
    <t>ｆ</t>
    <phoneticPr fontId="9"/>
  </si>
  <si>
    <t>平</t>
    <rPh sb="0" eb="1">
      <t>ヒラ</t>
    </rPh>
    <phoneticPr fontId="9"/>
  </si>
  <si>
    <t>出</t>
    <rPh sb="0" eb="1">
      <t>デ</t>
    </rPh>
    <phoneticPr fontId="9"/>
  </si>
  <si>
    <t>A</t>
    <phoneticPr fontId="9"/>
  </si>
  <si>
    <t>B</t>
    <phoneticPr fontId="9"/>
  </si>
  <si>
    <t>C</t>
    <phoneticPr fontId="9"/>
  </si>
  <si>
    <t>D</t>
    <phoneticPr fontId="9"/>
  </si>
  <si>
    <t>E</t>
    <phoneticPr fontId="9"/>
  </si>
  <si>
    <t>F</t>
    <phoneticPr fontId="9"/>
  </si>
  <si>
    <t>H</t>
    <phoneticPr fontId="9"/>
  </si>
  <si>
    <t>　■　３・３リーグ</t>
    <phoneticPr fontId="28"/>
  </si>
  <si>
    <t>【 コート 】</t>
    <phoneticPr fontId="28"/>
  </si>
  <si>
    <t>　　■ ３・４リーグ、３・３リーグの組み合わせはこの度の予選日程にはありません。</t>
    <rPh sb="18" eb="19">
      <t>ク</t>
    </rPh>
    <rPh sb="20" eb="21">
      <t>ア</t>
    </rPh>
    <rPh sb="26" eb="27">
      <t>タビ</t>
    </rPh>
    <rPh sb="28" eb="30">
      <t>ヨセン</t>
    </rPh>
    <rPh sb="30" eb="32">
      <t>ニッテイ</t>
    </rPh>
    <phoneticPr fontId="28"/>
  </si>
  <si>
    <t>⑤</t>
    <phoneticPr fontId="9"/>
  </si>
  <si>
    <t>⑧</t>
    <phoneticPr fontId="9"/>
  </si>
  <si>
    <t>⑦</t>
    <phoneticPr fontId="9"/>
  </si>
  <si>
    <t>対戦</t>
    <rPh sb="0" eb="2">
      <t>タイセン</t>
    </rPh>
    <phoneticPr fontId="9"/>
  </si>
  <si>
    <t>チーム名</t>
    <rPh sb="3" eb="4">
      <t>メイ</t>
    </rPh>
    <phoneticPr fontId="9"/>
  </si>
  <si>
    <t>対戦スコアー</t>
    <rPh sb="0" eb="2">
      <t>タイセン</t>
    </rPh>
    <phoneticPr fontId="9"/>
  </si>
  <si>
    <t>⑥</t>
    <phoneticPr fontId="9"/>
  </si>
  <si>
    <t>⑦</t>
    <phoneticPr fontId="9"/>
  </si>
  <si>
    <t>⑧</t>
    <phoneticPr fontId="9"/>
  </si>
  <si>
    <t>主審</t>
    <rPh sb="0" eb="2">
      <t>シュシン</t>
    </rPh>
    <phoneticPr fontId="9"/>
  </si>
  <si>
    <t>１審</t>
    <rPh sb="1" eb="2">
      <t>シン</t>
    </rPh>
    <phoneticPr fontId="9"/>
  </si>
  <si>
    <t>２審</t>
    <rPh sb="1" eb="2">
      <t>シン</t>
    </rPh>
    <phoneticPr fontId="9"/>
  </si>
  <si>
    <t>４審</t>
    <rPh sb="1" eb="2">
      <t>シン</t>
    </rPh>
    <phoneticPr fontId="9"/>
  </si>
  <si>
    <t>審　判</t>
    <rPh sb="0" eb="1">
      <t>シン</t>
    </rPh>
    <rPh sb="2" eb="3">
      <t>ハン</t>
    </rPh>
    <phoneticPr fontId="9"/>
  </si>
  <si>
    <t>　９：４０</t>
    <phoneticPr fontId="9"/>
  </si>
  <si>
    <t>E１位</t>
    <phoneticPr fontId="9"/>
  </si>
  <si>
    <t>C１位</t>
    <phoneticPr fontId="9"/>
  </si>
  <si>
    <t>F１位</t>
    <phoneticPr fontId="9"/>
  </si>
  <si>
    <t>B１位</t>
    <phoneticPr fontId="9"/>
  </si>
  <si>
    <t>G１位</t>
    <phoneticPr fontId="9"/>
  </si>
  <si>
    <t>D１位</t>
    <phoneticPr fontId="9"/>
  </si>
  <si>
    <t>H１位</t>
    <phoneticPr fontId="9"/>
  </si>
  <si>
    <t>①の勝</t>
    <rPh sb="2" eb="3">
      <t>カ</t>
    </rPh>
    <phoneticPr fontId="9"/>
  </si>
  <si>
    <t>②の勝</t>
    <rPh sb="2" eb="3">
      <t>カ</t>
    </rPh>
    <phoneticPr fontId="9"/>
  </si>
  <si>
    <t>③の勝</t>
    <rPh sb="2" eb="3">
      <t>カ</t>
    </rPh>
    <phoneticPr fontId="9"/>
  </si>
  <si>
    <t>④の勝</t>
    <rPh sb="2" eb="3">
      <t>カ</t>
    </rPh>
    <phoneticPr fontId="9"/>
  </si>
  <si>
    <t>⑥</t>
    <phoneticPr fontId="9"/>
  </si>
  <si>
    <t>⑤の負</t>
    <rPh sb="2" eb="3">
      <t>マ</t>
    </rPh>
    <phoneticPr fontId="9"/>
  </si>
  <si>
    <t>⑥の負</t>
    <rPh sb="2" eb="3">
      <t>マ</t>
    </rPh>
    <phoneticPr fontId="9"/>
  </si>
  <si>
    <t>⑤の勝</t>
    <rPh sb="2" eb="3">
      <t>カ</t>
    </rPh>
    <phoneticPr fontId="9"/>
  </si>
  <si>
    <t>⑥の勝</t>
    <rPh sb="2" eb="3">
      <t>カ</t>
    </rPh>
    <phoneticPr fontId="9"/>
  </si>
  <si>
    <t>１０：２０</t>
    <phoneticPr fontId="9"/>
  </si>
  <si>
    <t>１１：００</t>
    <phoneticPr fontId="9"/>
  </si>
  <si>
    <t>１２：２０</t>
    <phoneticPr fontId="9"/>
  </si>
  <si>
    <t>１１：４０</t>
    <phoneticPr fontId="9"/>
  </si>
  <si>
    <t>１３：２０</t>
    <phoneticPr fontId="9"/>
  </si>
  <si>
    <t>１４：００</t>
    <phoneticPr fontId="9"/>
  </si>
  <si>
    <t>宇）連盟 審判委員会</t>
    <rPh sb="0" eb="1">
      <t>ウ</t>
    </rPh>
    <rPh sb="2" eb="4">
      <t>レンメイ</t>
    </rPh>
    <rPh sb="5" eb="10">
      <t>シンパンイインカイ</t>
    </rPh>
    <phoneticPr fontId="9"/>
  </si>
  <si>
    <t>参加チーム</t>
    <rPh sb="0" eb="2">
      <t>サンカ</t>
    </rPh>
    <phoneticPr fontId="9"/>
  </si>
  <si>
    <t>〃</t>
    <phoneticPr fontId="9"/>
  </si>
  <si>
    <t>　　　　　第４４回全日本U－１２宇河地区予選　栃木県大会　宇河地区予選</t>
    <rPh sb="5" eb="6">
      <t>ダイ</t>
    </rPh>
    <rPh sb="8" eb="9">
      <t>カイ</t>
    </rPh>
    <rPh sb="9" eb="12">
      <t>ゼンニホン</t>
    </rPh>
    <rPh sb="16" eb="17">
      <t>ウ</t>
    </rPh>
    <rPh sb="17" eb="18">
      <t>カワ</t>
    </rPh>
    <rPh sb="18" eb="20">
      <t>チク</t>
    </rPh>
    <rPh sb="20" eb="22">
      <t>ヨセン</t>
    </rPh>
    <rPh sb="23" eb="26">
      <t>トチギケン</t>
    </rPh>
    <rPh sb="26" eb="28">
      <t>タイカイ</t>
    </rPh>
    <rPh sb="29" eb="35">
      <t>ウカワチクヨセン</t>
    </rPh>
    <phoneticPr fontId="9"/>
  </si>
  <si>
    <t>勝点</t>
    <rPh sb="0" eb="1">
      <t>カ</t>
    </rPh>
    <rPh sb="1" eb="2">
      <t>テン</t>
    </rPh>
    <phoneticPr fontId="9"/>
  </si>
  <si>
    <t>得失差</t>
    <rPh sb="0" eb="2">
      <t>トクシツ</t>
    </rPh>
    <rPh sb="2" eb="3">
      <t>サ</t>
    </rPh>
    <phoneticPr fontId="9"/>
  </si>
  <si>
    <t>順位</t>
    <rPh sb="0" eb="2">
      <t>ジュンイ</t>
    </rPh>
    <phoneticPr fontId="9"/>
  </si>
  <si>
    <t>得点</t>
    <rPh sb="0" eb="2">
      <t>トクテン</t>
    </rPh>
    <phoneticPr fontId="9"/>
  </si>
  <si>
    <t>失点</t>
    <rPh sb="0" eb="2">
      <t>シッテン</t>
    </rPh>
    <phoneticPr fontId="9"/>
  </si>
  <si>
    <t>a：リーグ</t>
    <phoneticPr fontId="9"/>
  </si>
  <si>
    <t>ｂ：リーグ</t>
    <phoneticPr fontId="9"/>
  </si>
  <si>
    <t>ｄ：リーグ</t>
    <phoneticPr fontId="9"/>
  </si>
  <si>
    <t>ｃ：リーグ</t>
    <phoneticPr fontId="9"/>
  </si>
  <si>
    <t>ー</t>
    <phoneticPr fontId="9"/>
  </si>
  <si>
    <t>○</t>
    <phoneticPr fontId="9"/>
  </si>
  <si>
    <t>e：リーグ</t>
    <phoneticPr fontId="9"/>
  </si>
  <si>
    <t>ｆ：リーグ</t>
    <phoneticPr fontId="9"/>
  </si>
  <si>
    <t>ｇ：リーグ</t>
    <phoneticPr fontId="9"/>
  </si>
  <si>
    <t>ｈ：リーグ</t>
    <phoneticPr fontId="9"/>
  </si>
  <si>
    <t>Ａ２位</t>
    <phoneticPr fontId="9"/>
  </si>
  <si>
    <t>E２位</t>
    <phoneticPr fontId="9"/>
  </si>
  <si>
    <t>C２位</t>
    <phoneticPr fontId="9"/>
  </si>
  <si>
    <t>F２位</t>
    <phoneticPr fontId="9"/>
  </si>
  <si>
    <t>B２位</t>
    <phoneticPr fontId="9"/>
  </si>
  <si>
    <t>G２位</t>
    <phoneticPr fontId="9"/>
  </si>
  <si>
    <t>D２位</t>
    <phoneticPr fontId="9"/>
  </si>
  <si>
    <t>H２位</t>
    <phoneticPr fontId="9"/>
  </si>
  <si>
    <t>a</t>
    <phoneticPr fontId="9"/>
  </si>
  <si>
    <t>ｂ</t>
    <phoneticPr fontId="9"/>
  </si>
  <si>
    <t>会場担当</t>
    <rPh sb="0" eb="2">
      <t>カイジョウ</t>
    </rPh>
    <rPh sb="2" eb="4">
      <t>タントウ</t>
    </rPh>
    <phoneticPr fontId="9"/>
  </si>
  <si>
    <t>ｃ</t>
    <phoneticPr fontId="9"/>
  </si>
  <si>
    <t>ｄ</t>
    <phoneticPr fontId="9"/>
  </si>
  <si>
    <t>e</t>
    <phoneticPr fontId="9"/>
  </si>
  <si>
    <t>g</t>
    <phoneticPr fontId="9"/>
  </si>
  <si>
    <t>h</t>
    <phoneticPr fontId="9"/>
  </si>
  <si>
    <t xml:space="preserve">                             ９月５日（土）初日、 ４リーグ試合結果</t>
    <rPh sb="30" eb="31">
      <t>ガツ</t>
    </rPh>
    <rPh sb="32" eb="33">
      <t>ヒ</t>
    </rPh>
    <rPh sb="34" eb="35">
      <t>ツチ</t>
    </rPh>
    <rPh sb="36" eb="38">
      <t>ショニチ</t>
    </rPh>
    <rPh sb="44" eb="46">
      <t>シアイ</t>
    </rPh>
    <rPh sb="46" eb="48">
      <t>ケッカ</t>
    </rPh>
    <phoneticPr fontId="9"/>
  </si>
  <si>
    <t>会場担当</t>
    <rPh sb="0" eb="2">
      <t>カイジョウ</t>
    </rPh>
    <rPh sb="2" eb="4">
      <t>タントウ</t>
    </rPh>
    <phoneticPr fontId="9"/>
  </si>
  <si>
    <t>Ａ：リーグ</t>
    <phoneticPr fontId="9"/>
  </si>
  <si>
    <t xml:space="preserve">                             ９月１３日（日）会場、 第２日目　４リーグ試合結果</t>
    <rPh sb="30" eb="31">
      <t>ガツ</t>
    </rPh>
    <rPh sb="33" eb="34">
      <t>ヒ</t>
    </rPh>
    <rPh sb="35" eb="36">
      <t>ヒ</t>
    </rPh>
    <rPh sb="37" eb="39">
      <t>カイジョウ</t>
    </rPh>
    <rPh sb="41" eb="42">
      <t>ダイ</t>
    </rPh>
    <rPh sb="43" eb="45">
      <t>ヒメ</t>
    </rPh>
    <rPh sb="50" eb="52">
      <t>シアイ</t>
    </rPh>
    <rPh sb="52" eb="54">
      <t>ケッカ</t>
    </rPh>
    <phoneticPr fontId="9"/>
  </si>
  <si>
    <t>Ｂ：リーグ</t>
    <phoneticPr fontId="9"/>
  </si>
  <si>
    <t>Ｃ：リーグ</t>
    <phoneticPr fontId="9"/>
  </si>
  <si>
    <t>Ｃ</t>
    <phoneticPr fontId="9"/>
  </si>
  <si>
    <t>Ｂ</t>
    <phoneticPr fontId="9"/>
  </si>
  <si>
    <t>Ａ</t>
    <phoneticPr fontId="9"/>
  </si>
  <si>
    <t>Ｄ：リーグ</t>
    <phoneticPr fontId="9"/>
  </si>
  <si>
    <t>Ｄ</t>
    <phoneticPr fontId="9"/>
  </si>
  <si>
    <t>Ｅ：リーグ</t>
    <phoneticPr fontId="9"/>
  </si>
  <si>
    <t>Ｆ：リーグ</t>
    <phoneticPr fontId="9"/>
  </si>
  <si>
    <t>G：リーグ</t>
    <phoneticPr fontId="9"/>
  </si>
  <si>
    <t>G</t>
    <phoneticPr fontId="9"/>
  </si>
  <si>
    <t>H：リーグ</t>
    <phoneticPr fontId="9"/>
  </si>
  <si>
    <t>H</t>
    <phoneticPr fontId="9"/>
  </si>
  <si>
    <t>ｈ</t>
    <phoneticPr fontId="9"/>
  </si>
  <si>
    <t>　９：１０</t>
    <phoneticPr fontId="9"/>
  </si>
  <si>
    <t>１０：００</t>
    <phoneticPr fontId="9"/>
  </si>
  <si>
    <t>１０：４０</t>
    <phoneticPr fontId="9"/>
  </si>
  <si>
    <t>１１：３０</t>
    <phoneticPr fontId="9"/>
  </si>
  <si>
    <t>１２：１０</t>
    <phoneticPr fontId="9"/>
  </si>
  <si>
    <t>【 ９月５日・１３日、４ リーグ戦　各会場のコート 】</t>
    <rPh sb="3" eb="4">
      <t>ガツ</t>
    </rPh>
    <rPh sb="5" eb="6">
      <t>ヒ</t>
    </rPh>
    <rPh sb="9" eb="10">
      <t>ヒ</t>
    </rPh>
    <rPh sb="16" eb="17">
      <t>セン</t>
    </rPh>
    <rPh sb="18" eb="19">
      <t>カク</t>
    </rPh>
    <rPh sb="19" eb="21">
      <t>カイジョウ</t>
    </rPh>
    <phoneticPr fontId="28"/>
  </si>
  <si>
    <t>JFA 第４４回全日本U-12サッカー選手権大会 栃木県大会 宇河地区予選</t>
    <phoneticPr fontId="28"/>
  </si>
  <si>
    <t>９月５日(土)・９月１３日(日)　対戦 日程表</t>
    <rPh sb="5" eb="6">
      <t>ツチ</t>
    </rPh>
    <rPh sb="20" eb="22">
      <t>ニッテイ</t>
    </rPh>
    <phoneticPr fontId="9"/>
  </si>
  <si>
    <t xml:space="preserve">            ☆　試合時間　３０分（１５分－５分－１５分）</t>
    <rPh sb="14" eb="16">
      <t>シアイ</t>
    </rPh>
    <rPh sb="16" eb="18">
      <t>ジカン</t>
    </rPh>
    <rPh sb="21" eb="22">
      <t>フン</t>
    </rPh>
    <rPh sb="25" eb="26">
      <t>フン</t>
    </rPh>
    <rPh sb="28" eb="29">
      <t>フン</t>
    </rPh>
    <rPh sb="32" eb="33">
      <t>フン</t>
    </rPh>
    <phoneticPr fontId="28"/>
  </si>
  <si>
    <t xml:space="preserve">            ☆　飲水タイムは、前・後半１５分の中に２分以内です</t>
    <rPh sb="14" eb="16">
      <t>インスイ</t>
    </rPh>
    <rPh sb="21" eb="22">
      <t>マエ</t>
    </rPh>
    <rPh sb="23" eb="25">
      <t>コウハン</t>
    </rPh>
    <rPh sb="27" eb="28">
      <t>フン</t>
    </rPh>
    <rPh sb="29" eb="30">
      <t>ナカ</t>
    </rPh>
    <rPh sb="32" eb="33">
      <t>フン</t>
    </rPh>
    <rPh sb="33" eb="35">
      <t>イナイ</t>
    </rPh>
    <phoneticPr fontId="28"/>
  </si>
  <si>
    <t>e２位</t>
    <rPh sb="2" eb="3">
      <t>イ</t>
    </rPh>
    <phoneticPr fontId="9"/>
  </si>
  <si>
    <t>ｆ４位</t>
    <rPh sb="2" eb="3">
      <t>イ</t>
    </rPh>
    <phoneticPr fontId="9"/>
  </si>
  <si>
    <t>e４位</t>
    <rPh sb="2" eb="3">
      <t>イ</t>
    </rPh>
    <phoneticPr fontId="9"/>
  </si>
  <si>
    <t>ｃ1位</t>
    <rPh sb="2" eb="3">
      <t>イ</t>
    </rPh>
    <phoneticPr fontId="9"/>
  </si>
  <si>
    <t>ｇ３位</t>
    <rPh sb="2" eb="3">
      <t>イ</t>
    </rPh>
    <phoneticPr fontId="9"/>
  </si>
  <si>
    <t>a４位</t>
    <rPh sb="2" eb="3">
      <t>イ</t>
    </rPh>
    <phoneticPr fontId="9"/>
  </si>
  <si>
    <t>a1位</t>
    <rPh sb="2" eb="3">
      <t>イ</t>
    </rPh>
    <phoneticPr fontId="9"/>
  </si>
  <si>
    <t>e1位</t>
    <rPh sb="2" eb="3">
      <t>イ</t>
    </rPh>
    <phoneticPr fontId="9"/>
  </si>
  <si>
    <t>e３位</t>
    <rPh sb="2" eb="3">
      <t>イ</t>
    </rPh>
    <phoneticPr fontId="9"/>
  </si>
  <si>
    <t>a２位</t>
    <rPh sb="2" eb="3">
      <t>イ</t>
    </rPh>
    <phoneticPr fontId="9"/>
  </si>
  <si>
    <t>d２位</t>
    <rPh sb="2" eb="3">
      <t>イ</t>
    </rPh>
    <phoneticPr fontId="9"/>
  </si>
  <si>
    <t>f２位</t>
    <rPh sb="2" eb="3">
      <t>イ</t>
    </rPh>
    <phoneticPr fontId="9"/>
  </si>
  <si>
    <t>g２位</t>
    <rPh sb="2" eb="3">
      <t>イ</t>
    </rPh>
    <phoneticPr fontId="9"/>
  </si>
  <si>
    <t>b２位</t>
    <rPh sb="2" eb="3">
      <t>イ</t>
    </rPh>
    <phoneticPr fontId="9"/>
  </si>
  <si>
    <t>h２位</t>
    <rPh sb="2" eb="3">
      <t>イ</t>
    </rPh>
    <phoneticPr fontId="9"/>
  </si>
  <si>
    <t>◇ 第４４回全日本U－１２選手権大会 栃木県大会　宇河地区予選、各リーグ日程</t>
    <rPh sb="2" eb="3">
      <t>ダイ</t>
    </rPh>
    <rPh sb="5" eb="6">
      <t>カイ</t>
    </rPh>
    <rPh sb="6" eb="9">
      <t>ゼンニホン</t>
    </rPh>
    <rPh sb="13" eb="16">
      <t>センシュケン</t>
    </rPh>
    <rPh sb="16" eb="18">
      <t>タイカイ</t>
    </rPh>
    <rPh sb="19" eb="22">
      <t>トチギケン</t>
    </rPh>
    <rPh sb="22" eb="24">
      <t>タイカイ</t>
    </rPh>
    <rPh sb="25" eb="26">
      <t>ウ</t>
    </rPh>
    <rPh sb="26" eb="27">
      <t>カワ</t>
    </rPh>
    <rPh sb="27" eb="29">
      <t>チク</t>
    </rPh>
    <rPh sb="29" eb="31">
      <t>ヨセン</t>
    </rPh>
    <rPh sb="32" eb="33">
      <t>カク</t>
    </rPh>
    <rPh sb="36" eb="38">
      <t>ニッテイ</t>
    </rPh>
    <phoneticPr fontId="28"/>
  </si>
  <si>
    <t>g1位</t>
    <rPh sb="2" eb="3">
      <t>イ</t>
    </rPh>
    <phoneticPr fontId="9"/>
  </si>
  <si>
    <t>d1位</t>
    <rPh sb="2" eb="3">
      <t>イ</t>
    </rPh>
    <phoneticPr fontId="9"/>
  </si>
  <si>
    <t>h３位</t>
    <rPh sb="2" eb="3">
      <t>イ</t>
    </rPh>
    <phoneticPr fontId="9"/>
  </si>
  <si>
    <t>h４位</t>
    <rPh sb="2" eb="3">
      <t>イ</t>
    </rPh>
    <phoneticPr fontId="9"/>
  </si>
  <si>
    <t>b1位</t>
    <rPh sb="2" eb="3">
      <t>イ</t>
    </rPh>
    <phoneticPr fontId="9"/>
  </si>
  <si>
    <t>b４位</t>
    <rPh sb="2" eb="3">
      <t>イ</t>
    </rPh>
    <phoneticPr fontId="9"/>
  </si>
  <si>
    <t>c４位</t>
    <rPh sb="2" eb="3">
      <t>イ</t>
    </rPh>
    <phoneticPr fontId="9"/>
  </si>
  <si>
    <t>c３位</t>
    <rPh sb="2" eb="3">
      <t>イ</t>
    </rPh>
    <phoneticPr fontId="9"/>
  </si>
  <si>
    <t>d３位</t>
    <rPh sb="2" eb="3">
      <t>イ</t>
    </rPh>
    <phoneticPr fontId="9"/>
  </si>
  <si>
    <t>ｆ3位</t>
    <rPh sb="2" eb="3">
      <t>イ</t>
    </rPh>
    <phoneticPr fontId="9"/>
  </si>
  <si>
    <t>Ｇ</t>
    <phoneticPr fontId="9"/>
  </si>
  <si>
    <t>g４位</t>
    <rPh sb="2" eb="3">
      <t>イ</t>
    </rPh>
    <phoneticPr fontId="9"/>
  </si>
  <si>
    <t>【  】</t>
    <phoneticPr fontId="28"/>
  </si>
  <si>
    <t>☆　9/13日、会場１位の８チームは、第１シード決定戦へ出場</t>
    <rPh sb="6" eb="7">
      <t>ヒ</t>
    </rPh>
    <rPh sb="8" eb="10">
      <t>カイジョウ</t>
    </rPh>
    <rPh sb="11" eb="12">
      <t>イ</t>
    </rPh>
    <rPh sb="19" eb="20">
      <t>ダイ</t>
    </rPh>
    <rPh sb="24" eb="27">
      <t>ケッテイセン</t>
    </rPh>
    <rPh sb="28" eb="29">
      <t>デ</t>
    </rPh>
    <rPh sb="29" eb="30">
      <t>バ</t>
    </rPh>
    <phoneticPr fontId="9"/>
  </si>
  <si>
    <t>☆　9/13日、会場２位の８チームは、県大会出場決定戦へ出場</t>
    <rPh sb="6" eb="7">
      <t>ヒ</t>
    </rPh>
    <rPh sb="8" eb="10">
      <t>カイジョウ</t>
    </rPh>
    <rPh sb="11" eb="12">
      <t>イ</t>
    </rPh>
    <rPh sb="19" eb="20">
      <t>ケン</t>
    </rPh>
    <rPh sb="20" eb="22">
      <t>タイカイ</t>
    </rPh>
    <rPh sb="22" eb="23">
      <t>デ</t>
    </rPh>
    <rPh sb="23" eb="24">
      <t>バ</t>
    </rPh>
    <rPh sb="24" eb="26">
      <t>ケッテイ</t>
    </rPh>
    <rPh sb="26" eb="27">
      <t>セン</t>
    </rPh>
    <rPh sb="28" eb="29">
      <t>デ</t>
    </rPh>
    <rPh sb="29" eb="30">
      <t>バ</t>
    </rPh>
    <phoneticPr fontId="9"/>
  </si>
  <si>
    <t>　　JFA 第４４回 全日本U-12サッカー選手権大会 栃木県大会 宇河地区予選　組み合わせ</t>
    <rPh sb="9" eb="10">
      <t>カイ</t>
    </rPh>
    <rPh sb="41" eb="42">
      <t>ク</t>
    </rPh>
    <rPh sb="43" eb="44">
      <t>ア</t>
    </rPh>
    <phoneticPr fontId="9"/>
  </si>
  <si>
    <t>a3位</t>
    <rPh sb="2" eb="3">
      <t>イ</t>
    </rPh>
    <phoneticPr fontId="9"/>
  </si>
  <si>
    <t>h1位</t>
    <rPh sb="2" eb="3">
      <t>イ</t>
    </rPh>
    <phoneticPr fontId="9"/>
  </si>
  <si>
    <t>b３位</t>
    <rPh sb="2" eb="3">
      <t>イ</t>
    </rPh>
    <phoneticPr fontId="9"/>
  </si>
  <si>
    <t>c２位</t>
    <rPh sb="2" eb="3">
      <t>イ</t>
    </rPh>
    <phoneticPr fontId="9"/>
  </si>
  <si>
    <t>d４位</t>
    <rPh sb="2" eb="3">
      <t>イ</t>
    </rPh>
    <phoneticPr fontId="9"/>
  </si>
  <si>
    <t>f1位</t>
    <rPh sb="2" eb="3">
      <t>イ</t>
    </rPh>
    <phoneticPr fontId="9"/>
  </si>
  <si>
    <t>白</t>
    <rPh sb="0" eb="1">
      <t>シロ</t>
    </rPh>
    <phoneticPr fontId="9"/>
  </si>
  <si>
    <t>沢</t>
    <rPh sb="0" eb="1">
      <t>サワ</t>
    </rPh>
    <phoneticPr fontId="9"/>
  </si>
  <si>
    <t>G</t>
    <phoneticPr fontId="9"/>
  </si>
  <si>
    <t>P</t>
    <phoneticPr fontId="9"/>
  </si>
  <si>
    <t>石</t>
    <rPh sb="0" eb="1">
      <t>イシ</t>
    </rPh>
    <phoneticPr fontId="9"/>
  </si>
  <si>
    <t>井</t>
    <rPh sb="0" eb="1">
      <t>イ</t>
    </rPh>
    <phoneticPr fontId="9"/>
  </si>
  <si>
    <t>岡　西　F　C</t>
    <rPh sb="0" eb="1">
      <t>オカ</t>
    </rPh>
    <rPh sb="2" eb="3">
      <t>ニシ</t>
    </rPh>
    <phoneticPr fontId="9"/>
  </si>
  <si>
    <t>ブラッドレスＳＳ</t>
    <phoneticPr fontId="9"/>
  </si>
  <si>
    <t>雀　宮　Ｆ　Ｃ</t>
    <rPh sb="0" eb="1">
      <t>スズメ</t>
    </rPh>
    <rPh sb="2" eb="3">
      <t>ミヤ</t>
    </rPh>
    <phoneticPr fontId="9"/>
  </si>
  <si>
    <t>a</t>
    <phoneticPr fontId="9"/>
  </si>
  <si>
    <t>b</t>
    <phoneticPr fontId="9"/>
  </si>
  <si>
    <t>石井緑地Ｎｏ４</t>
    <rPh sb="0" eb="5">
      <t>イシイリョクチn</t>
    </rPh>
    <phoneticPr fontId="9"/>
  </si>
  <si>
    <t>シャルムグランツSC</t>
    <phoneticPr fontId="9"/>
  </si>
  <si>
    <t>TEAMリフレSC</t>
    <phoneticPr fontId="9"/>
  </si>
  <si>
    <t>ウエストフットコム</t>
    <phoneticPr fontId="9"/>
  </si>
  <si>
    <t>FC ブロケード</t>
    <phoneticPr fontId="9"/>
  </si>
  <si>
    <t>c</t>
    <phoneticPr fontId="9"/>
  </si>
  <si>
    <t>d</t>
    <phoneticPr fontId="9"/>
  </si>
  <si>
    <t>雀宮南小</t>
    <rPh sb="0" eb="2">
      <t>スズメノミヤ</t>
    </rPh>
    <rPh sb="2" eb="3">
      <t>ミナミ</t>
    </rPh>
    <rPh sb="3" eb="4">
      <t>ショウ</t>
    </rPh>
    <phoneticPr fontId="9"/>
  </si>
  <si>
    <t>豊郷中央小</t>
    <rPh sb="0" eb="2">
      <t>トヨサト</t>
    </rPh>
    <rPh sb="2" eb="4">
      <t>チュウオウ</t>
    </rPh>
    <rPh sb="4" eb="5">
      <t>ショウ</t>
    </rPh>
    <phoneticPr fontId="9"/>
  </si>
  <si>
    <t>雀</t>
    <rPh sb="0" eb="1">
      <t>スズメ</t>
    </rPh>
    <phoneticPr fontId="9"/>
  </si>
  <si>
    <t>南</t>
    <rPh sb="0" eb="1">
      <t>ミナミ</t>
    </rPh>
    <phoneticPr fontId="9"/>
  </si>
  <si>
    <t>小</t>
    <rPh sb="0" eb="1">
      <t>ショウ</t>
    </rPh>
    <phoneticPr fontId="9"/>
  </si>
  <si>
    <t>央</t>
    <rPh sb="0" eb="1">
      <t>オウ</t>
    </rPh>
    <phoneticPr fontId="9"/>
  </si>
  <si>
    <t>豊</t>
    <rPh sb="0" eb="1">
      <t>トヨ</t>
    </rPh>
    <phoneticPr fontId="9"/>
  </si>
  <si>
    <t>サウス宇都宮SC</t>
    <rPh sb="3" eb="6">
      <t>ウツノミヤ</t>
    </rPh>
    <phoneticPr fontId="9"/>
  </si>
  <si>
    <t>FC グランディール</t>
    <phoneticPr fontId="9"/>
  </si>
  <si>
    <t>FC Riso</t>
    <phoneticPr fontId="9"/>
  </si>
  <si>
    <t>上三川FC</t>
    <rPh sb="0" eb="3">
      <t>カミノカワ</t>
    </rPh>
    <phoneticPr fontId="9"/>
  </si>
  <si>
    <t>豊郷JFC宇都宮</t>
    <rPh sb="0" eb="2">
      <t>トヨサト</t>
    </rPh>
    <rPh sb="5" eb="8">
      <t>ウツノミヤ</t>
    </rPh>
    <phoneticPr fontId="9"/>
  </si>
  <si>
    <t>富士見SSS</t>
    <rPh sb="0" eb="3">
      <t>フジミ</t>
    </rPh>
    <phoneticPr fontId="9"/>
  </si>
  <si>
    <t>清原フューチャーズ</t>
    <rPh sb="0" eb="2">
      <t>キヨハラ</t>
    </rPh>
    <phoneticPr fontId="9"/>
  </si>
  <si>
    <t>f</t>
    <phoneticPr fontId="9"/>
  </si>
  <si>
    <t>南</t>
    <rPh sb="0" eb="1">
      <t>ミナミ</t>
    </rPh>
    <phoneticPr fontId="9"/>
  </si>
  <si>
    <t>本</t>
    <rPh sb="0" eb="1">
      <t>ホン</t>
    </rPh>
    <phoneticPr fontId="9"/>
  </si>
  <si>
    <t>北</t>
    <rPh sb="0" eb="1">
      <t>キタ</t>
    </rPh>
    <phoneticPr fontId="9"/>
  </si>
  <si>
    <t>小</t>
    <rPh sb="0" eb="1">
      <t>ショウ</t>
    </rPh>
    <phoneticPr fontId="9"/>
  </si>
  <si>
    <t>カテｯト白沢ＳＳ</t>
    <rPh sb="4" eb="8">
      <t>シラザワss</t>
    </rPh>
    <phoneticPr fontId="9"/>
  </si>
  <si>
    <t>本郷北ＦＣ</t>
    <rPh sb="0" eb="2">
      <t>ホンゴウ</t>
    </rPh>
    <rPh sb="2" eb="3">
      <t>キタ</t>
    </rPh>
    <phoneticPr fontId="9"/>
  </si>
  <si>
    <t>ＦＣ アリーバ</t>
    <phoneticPr fontId="9"/>
  </si>
  <si>
    <t>国本 ＪＳＣ</t>
    <rPh sb="0" eb="2">
      <t>クニモト</t>
    </rPh>
    <phoneticPr fontId="9"/>
  </si>
  <si>
    <t>石井ＦＣ</t>
    <rPh sb="0" eb="2">
      <t>イシイ</t>
    </rPh>
    <phoneticPr fontId="9"/>
  </si>
  <si>
    <t>清原ＳＳＳ</t>
    <rPh sb="0" eb="2">
      <t>キヨハラ</t>
    </rPh>
    <phoneticPr fontId="9"/>
  </si>
  <si>
    <t>Ｓ４スペランツァ</t>
    <phoneticPr fontId="9"/>
  </si>
  <si>
    <t>ＳＵＧＡＯ SC</t>
    <phoneticPr fontId="9"/>
  </si>
  <si>
    <t>陽南小</t>
    <rPh sb="0" eb="1">
      <t>ヨウ</t>
    </rPh>
    <rPh sb="1" eb="2">
      <t>ミナミ</t>
    </rPh>
    <rPh sb="2" eb="3">
      <t>ショウ</t>
    </rPh>
    <phoneticPr fontId="9"/>
  </si>
  <si>
    <t>石井緑地Ｎｏ６</t>
    <rPh sb="0" eb="5">
      <t>イシイリョクチn</t>
    </rPh>
    <phoneticPr fontId="9"/>
  </si>
  <si>
    <t>緑が丘 YFC</t>
    <rPh sb="0" eb="1">
      <t>ミドリ</t>
    </rPh>
    <rPh sb="2" eb="3">
      <t>オカ</t>
    </rPh>
    <phoneticPr fontId="9"/>
  </si>
  <si>
    <t>FC グラシアス</t>
    <phoneticPr fontId="9"/>
  </si>
  <si>
    <t>union SC U12</t>
    <phoneticPr fontId="9"/>
  </si>
  <si>
    <t>陽</t>
    <rPh sb="0" eb="1">
      <t>ヨウ</t>
    </rPh>
    <phoneticPr fontId="9"/>
  </si>
  <si>
    <t>石</t>
    <rPh sb="0" eb="1">
      <t>イシ</t>
    </rPh>
    <phoneticPr fontId="9"/>
  </si>
  <si>
    <t>井</t>
    <rPh sb="0" eb="1">
      <t>イ</t>
    </rPh>
    <phoneticPr fontId="9"/>
  </si>
  <si>
    <t>上河内 JSC</t>
    <rPh sb="0" eb="3">
      <t>カミカワチ</t>
    </rPh>
    <phoneticPr fontId="9"/>
  </si>
  <si>
    <t>FCアネーロ</t>
    <phoneticPr fontId="9"/>
  </si>
  <si>
    <t>G</t>
    <phoneticPr fontId="9"/>
  </si>
  <si>
    <t>H</t>
    <phoneticPr fontId="9"/>
  </si>
  <si>
    <t>E</t>
    <phoneticPr fontId="9"/>
  </si>
  <si>
    <t>F</t>
    <phoneticPr fontId="9"/>
  </si>
  <si>
    <t>C</t>
    <phoneticPr fontId="9"/>
  </si>
  <si>
    <t>D</t>
    <phoneticPr fontId="9"/>
  </si>
  <si>
    <t>A</t>
    <phoneticPr fontId="9"/>
  </si>
  <si>
    <t>B</t>
    <phoneticPr fontId="9"/>
  </si>
  <si>
    <t xml:space="preserve">　　　　　９月１３日(日)組み合わせ　  </t>
    <rPh sb="11" eb="12">
      <t>ヒ</t>
    </rPh>
    <phoneticPr fontId="9"/>
  </si>
  <si>
    <t xml:space="preserve">　　　　９月５日(土)　組み合わせ  </t>
    <rPh sb="9" eb="10">
      <t>ツチ</t>
    </rPh>
    <phoneticPr fontId="9"/>
  </si>
  <si>
    <t>　　　　９月１３日（日）組み合わせ</t>
    <rPh sb="5" eb="6">
      <t>ガツ</t>
    </rPh>
    <rPh sb="8" eb="9">
      <t>ヒ</t>
    </rPh>
    <rPh sb="10" eb="11">
      <t>ヒ</t>
    </rPh>
    <rPh sb="12" eb="13">
      <t>ク</t>
    </rPh>
    <rPh sb="14" eb="15">
      <t>ア</t>
    </rPh>
    <phoneticPr fontId="9"/>
  </si>
  <si>
    <t>　　　９月５日（土）組み合わせ</t>
    <rPh sb="4" eb="5">
      <t>ガツ</t>
    </rPh>
    <rPh sb="6" eb="7">
      <t>ヒ</t>
    </rPh>
    <rPh sb="8" eb="9">
      <t>ツチ</t>
    </rPh>
    <rPh sb="10" eb="11">
      <t>ク</t>
    </rPh>
    <rPh sb="12" eb="13">
      <t>ア</t>
    </rPh>
    <phoneticPr fontId="9"/>
  </si>
  <si>
    <t>FC みらい V</t>
  </si>
  <si>
    <t>FC みらい V</t>
    <phoneticPr fontId="9"/>
  </si>
  <si>
    <t>雀宮 FC</t>
    <rPh sb="0" eb="1">
      <t>スズメ</t>
    </rPh>
    <rPh sb="1" eb="2">
      <t>ミヤ</t>
    </rPh>
    <phoneticPr fontId="9"/>
  </si>
  <si>
    <t>　</t>
    <phoneticPr fontId="9"/>
  </si>
  <si>
    <t>岡 西 F C</t>
    <rPh sb="0" eb="1">
      <t>オカ</t>
    </rPh>
    <rPh sb="2" eb="3">
      <t>ニシ</t>
    </rPh>
    <phoneticPr fontId="9"/>
  </si>
  <si>
    <t>ブラッドレスＳＳ</t>
  </si>
  <si>
    <t>ブラッドレスＳＳ</t>
    <phoneticPr fontId="9"/>
  </si>
  <si>
    <t>シャルムグランツSC</t>
    <phoneticPr fontId="9"/>
  </si>
  <si>
    <t>シャルムSC</t>
    <phoneticPr fontId="9"/>
  </si>
  <si>
    <t>FC ブロケード</t>
  </si>
  <si>
    <t>FC ブロケード</t>
    <phoneticPr fontId="9"/>
  </si>
  <si>
    <t>ウェストフットコム</t>
  </si>
  <si>
    <t>ウェストフットコム</t>
    <phoneticPr fontId="9"/>
  </si>
  <si>
    <t>TEAMリフレSC</t>
  </si>
  <si>
    <t>TEAMリフレSC</t>
    <phoneticPr fontId="9"/>
  </si>
  <si>
    <t>サウス宇都宮SC</t>
    <rPh sb="3" eb="6">
      <t>ウツノミヤ</t>
    </rPh>
    <phoneticPr fontId="9"/>
  </si>
  <si>
    <t>FCグランディール</t>
  </si>
  <si>
    <t>FCグランディール</t>
    <phoneticPr fontId="9"/>
  </si>
  <si>
    <t>FC Riso</t>
  </si>
  <si>
    <t>FC Riso</t>
    <phoneticPr fontId="9"/>
  </si>
  <si>
    <t>とむぞうSC B</t>
  </si>
  <si>
    <t>とむぞうSC B</t>
    <phoneticPr fontId="9"/>
  </si>
  <si>
    <t>上三川FC</t>
    <rPh sb="0" eb="3">
      <t>カミノカワ</t>
    </rPh>
    <phoneticPr fontId="9"/>
  </si>
  <si>
    <t>豊郷JFC宇都宮</t>
    <rPh sb="0" eb="2">
      <t>トヨサト</t>
    </rPh>
    <rPh sb="5" eb="8">
      <t>ウツノミヤ</t>
    </rPh>
    <phoneticPr fontId="9"/>
  </si>
  <si>
    <t>富士見SSS</t>
    <rPh sb="0" eb="3">
      <t>フジミ</t>
    </rPh>
    <phoneticPr fontId="9"/>
  </si>
  <si>
    <t>清原フューチャーズ</t>
    <rPh sb="0" eb="2">
      <t>キヨハラ</t>
    </rPh>
    <phoneticPr fontId="9"/>
  </si>
  <si>
    <t>　　　　　第４４回全日本U－１２大会　栃木県大会　宇河地区予選</t>
    <rPh sb="5" eb="6">
      <t>ダイ</t>
    </rPh>
    <rPh sb="8" eb="9">
      <t>カイ</t>
    </rPh>
    <rPh sb="9" eb="12">
      <t>ゼンニホン</t>
    </rPh>
    <rPh sb="16" eb="18">
      <t>タイカイ</t>
    </rPh>
    <rPh sb="19" eb="22">
      <t>トチギケン</t>
    </rPh>
    <rPh sb="22" eb="24">
      <t>タイカイ</t>
    </rPh>
    <rPh sb="25" eb="31">
      <t>ウカワチクヨセン</t>
    </rPh>
    <phoneticPr fontId="9"/>
  </si>
  <si>
    <t>　　　　　第４４回 全日本U－１２大会  栃木県大会　宇河地区予選</t>
    <rPh sb="5" eb="6">
      <t>ダイ</t>
    </rPh>
    <rPh sb="8" eb="9">
      <t>カイ</t>
    </rPh>
    <rPh sb="10" eb="13">
      <t>ゼンニホン</t>
    </rPh>
    <rPh sb="17" eb="19">
      <t>タイカイ</t>
    </rPh>
    <rPh sb="21" eb="24">
      <t>トチギケン</t>
    </rPh>
    <rPh sb="24" eb="26">
      <t>タイカイ</t>
    </rPh>
    <rPh sb="27" eb="33">
      <t>ウカワチクヨセン</t>
    </rPh>
    <phoneticPr fontId="9"/>
  </si>
  <si>
    <t>FC アリーバ</t>
  </si>
  <si>
    <t>FC アリーバ</t>
    <phoneticPr fontId="9"/>
  </si>
  <si>
    <t xml:space="preserve">国本JSC </t>
    <rPh sb="0" eb="2">
      <t>クニモト</t>
    </rPh>
    <phoneticPr fontId="9"/>
  </si>
  <si>
    <t>カテｯト白沢ＳＳ</t>
    <rPh sb="4" eb="8">
      <t>シラザワss</t>
    </rPh>
    <phoneticPr fontId="9"/>
  </si>
  <si>
    <t>石井ＦＣ</t>
    <rPh sb="0" eb="2">
      <t>イシイ</t>
    </rPh>
    <phoneticPr fontId="9"/>
  </si>
  <si>
    <t>本郷北ＦＣ</t>
    <rPh sb="0" eb="3">
      <t>ホンゴウキタ</t>
    </rPh>
    <phoneticPr fontId="9"/>
  </si>
  <si>
    <t>清原ＳＳＳ</t>
    <rPh sb="0" eb="2">
      <t>キヨハラ</t>
    </rPh>
    <phoneticPr fontId="9"/>
  </si>
  <si>
    <t>Ｓ４スペランツァ</t>
  </si>
  <si>
    <t>Ｓ４スペランツァ</t>
    <phoneticPr fontId="9"/>
  </si>
  <si>
    <t>ＳＵＧＡＯ SC</t>
  </si>
  <si>
    <t>ＳＵＧＡＯ SC</t>
    <phoneticPr fontId="9"/>
  </si>
  <si>
    <t>ｆ</t>
    <phoneticPr fontId="9"/>
  </si>
  <si>
    <t>昭和戸祭SC</t>
    <rPh sb="0" eb="6">
      <t>ショウワトマツリsc</t>
    </rPh>
    <phoneticPr fontId="9"/>
  </si>
  <si>
    <t>緑が丘 YFC</t>
    <rPh sb="0" eb="1">
      <t>ミドリ</t>
    </rPh>
    <rPh sb="2" eb="3">
      <t>オカ</t>
    </rPh>
    <phoneticPr fontId="9"/>
  </si>
  <si>
    <t xml:space="preserve"> </t>
    <phoneticPr fontId="9"/>
  </si>
  <si>
    <t>FC グラシアス</t>
  </si>
  <si>
    <t>FC グラシアス</t>
    <phoneticPr fontId="9"/>
  </si>
  <si>
    <t>union SC U12</t>
  </si>
  <si>
    <t>union SC U12</t>
    <phoneticPr fontId="9"/>
  </si>
  <si>
    <t>ＦＣ アネーロ</t>
    <phoneticPr fontId="9"/>
  </si>
  <si>
    <t>上三川ＳＣ</t>
    <rPh sb="0" eb="3">
      <t>カミノカワ</t>
    </rPh>
    <phoneticPr fontId="9"/>
  </si>
  <si>
    <t>上河内 JSC</t>
    <rPh sb="0" eb="3">
      <t>カミカワチ</t>
    </rPh>
    <phoneticPr fontId="9"/>
  </si>
  <si>
    <t>みはらSC jr</t>
  </si>
  <si>
    <t>みはらSC jr</t>
    <phoneticPr fontId="9"/>
  </si>
  <si>
    <t>FC アネーロ</t>
    <phoneticPr fontId="9"/>
  </si>
  <si>
    <t>平出サッカー場</t>
    <rPh sb="0" eb="2">
      <t>ヒライデ</t>
    </rPh>
    <rPh sb="6" eb="7">
      <t>ジョウ</t>
    </rPh>
    <phoneticPr fontId="9"/>
  </si>
  <si>
    <t>本郷北小</t>
    <rPh sb="0" eb="2">
      <t>ホンゴウ</t>
    </rPh>
    <rPh sb="2" eb="3">
      <t>キタ</t>
    </rPh>
    <rPh sb="3" eb="4">
      <t>チュウショウ</t>
    </rPh>
    <phoneticPr fontId="9"/>
  </si>
  <si>
    <t>ＧＰ白沢グランド</t>
    <rPh sb="2" eb="4">
      <t>シラサワ</t>
    </rPh>
    <phoneticPr fontId="9"/>
  </si>
  <si>
    <t>昭和 戸祭SC</t>
    <rPh sb="0" eb="2">
      <t>ショウワ</t>
    </rPh>
    <rPh sb="3" eb="5">
      <t>トマツリ</t>
    </rPh>
    <phoneticPr fontId="9"/>
  </si>
  <si>
    <t>みはら S C ｊｒ</t>
    <phoneticPr fontId="9"/>
  </si>
  <si>
    <t xml:space="preserve">上三川 S C </t>
    <rPh sb="0" eb="3">
      <t>カミノカワ</t>
    </rPh>
    <phoneticPr fontId="9"/>
  </si>
  <si>
    <t>第１位</t>
    <rPh sb="0" eb="1">
      <t>ダイ</t>
    </rPh>
    <rPh sb="2" eb="3">
      <t>イ</t>
    </rPh>
    <phoneticPr fontId="9"/>
  </si>
  <si>
    <t>第２位</t>
    <rPh sb="0" eb="1">
      <t>ダイ</t>
    </rPh>
    <rPh sb="2" eb="3">
      <t>イ</t>
    </rPh>
    <phoneticPr fontId="9"/>
  </si>
  <si>
    <t>第３位</t>
    <rPh sb="0" eb="1">
      <t>ダイ</t>
    </rPh>
    <rPh sb="2" eb="3">
      <t>イ</t>
    </rPh>
    <phoneticPr fontId="9"/>
  </si>
  <si>
    <t>ＪＦＡ第４４回 全日本U-12サッカー選手権大会 栃木県大会 宇河地区予選</t>
    <rPh sb="3" eb="4">
      <t>ダイ</t>
    </rPh>
    <rPh sb="6" eb="7">
      <t>カイ</t>
    </rPh>
    <phoneticPr fontId="10"/>
  </si>
  <si>
    <r>
      <t xml:space="preserve">           </t>
    </r>
    <r>
      <rPr>
        <sz val="11"/>
        <color theme="1"/>
        <rFont val="ＭＳ ゴシック"/>
        <family val="3"/>
        <charset val="128"/>
      </rPr>
      <t>順位決定戦は行いません。</t>
    </r>
    <r>
      <rPr>
        <b/>
        <sz val="11"/>
        <color theme="1"/>
        <rFont val="ＭＳ ゴシック"/>
        <family val="3"/>
        <charset val="128"/>
      </rPr>
      <t>　　　　◇　〇印は会場運営をお願いします</t>
    </r>
    <rPh sb="11" eb="15">
      <t>ジュンイケッテイ</t>
    </rPh>
    <rPh sb="15" eb="16">
      <t>セン</t>
    </rPh>
    <rPh sb="17" eb="18">
      <t>オコナ</t>
    </rPh>
    <phoneticPr fontId="9"/>
  </si>
  <si>
    <r>
      <t xml:space="preserve">   　</t>
    </r>
    <r>
      <rPr>
        <b/>
        <sz val="11"/>
        <color theme="1"/>
        <rFont val="游ゴシック"/>
        <family val="3"/>
        <charset val="128"/>
      </rPr>
      <t>◇</t>
    </r>
    <r>
      <rPr>
        <sz val="11"/>
        <color theme="1"/>
        <rFont val="游ゴシック"/>
        <family val="3"/>
        <charset val="128"/>
      </rPr>
      <t>　９月５日（土）ＧＰ白沢グランド：宇）連盟 会場運営責任者：長谷川理事</t>
    </r>
    <rPh sb="7" eb="8">
      <t>ガツ</t>
    </rPh>
    <rPh sb="9" eb="10">
      <t>ヒ</t>
    </rPh>
    <rPh sb="11" eb="12">
      <t>ツチ</t>
    </rPh>
    <rPh sb="13" eb="17">
      <t>gpシラザワ</t>
    </rPh>
    <rPh sb="22" eb="23">
      <t>ウ</t>
    </rPh>
    <rPh sb="24" eb="26">
      <t>レンメイ</t>
    </rPh>
    <rPh sb="27" eb="29">
      <t>カイジョウ</t>
    </rPh>
    <rPh sb="29" eb="31">
      <t>ウンエイ</t>
    </rPh>
    <rPh sb="31" eb="33">
      <t>セキニン</t>
    </rPh>
    <rPh sb="33" eb="34">
      <t>モノ</t>
    </rPh>
    <rPh sb="35" eb="38">
      <t>ハセガワ</t>
    </rPh>
    <rPh sb="38" eb="40">
      <t>リジ</t>
    </rPh>
    <phoneticPr fontId="9"/>
  </si>
  <si>
    <r>
      <t xml:space="preserve">   　</t>
    </r>
    <r>
      <rPr>
        <b/>
        <sz val="11"/>
        <color theme="1"/>
        <rFont val="游ゴシック"/>
        <family val="3"/>
        <charset val="128"/>
      </rPr>
      <t>◇</t>
    </r>
    <r>
      <rPr>
        <sz val="11"/>
        <color theme="1"/>
        <rFont val="游ゴシック"/>
        <family val="3"/>
        <charset val="128"/>
      </rPr>
      <t>　９月５日（土）石井緑地No４会場：宇）連盟 会場運営責任者：渡部西部副代表</t>
    </r>
    <rPh sb="7" eb="8">
      <t>ガツ</t>
    </rPh>
    <rPh sb="9" eb="10">
      <t>ヒ</t>
    </rPh>
    <rPh sb="11" eb="12">
      <t>ツチ</t>
    </rPh>
    <rPh sb="13" eb="15">
      <t>イシイ</t>
    </rPh>
    <rPh sb="15" eb="17">
      <t>リョクチ</t>
    </rPh>
    <rPh sb="20" eb="22">
      <t>カイジョウ</t>
    </rPh>
    <rPh sb="23" eb="24">
      <t>ウ</t>
    </rPh>
    <rPh sb="25" eb="27">
      <t>レンメイ</t>
    </rPh>
    <rPh sb="28" eb="30">
      <t>カイジョウ</t>
    </rPh>
    <rPh sb="30" eb="32">
      <t>ウンエイ</t>
    </rPh>
    <rPh sb="32" eb="34">
      <t>セキニン</t>
    </rPh>
    <rPh sb="34" eb="35">
      <t>モノ</t>
    </rPh>
    <rPh sb="36" eb="43">
      <t>ワタベセイブフクダイヒョウ</t>
    </rPh>
    <phoneticPr fontId="9"/>
  </si>
  <si>
    <r>
      <t xml:space="preserve">   　</t>
    </r>
    <r>
      <rPr>
        <sz val="12"/>
        <color theme="1"/>
        <rFont val="游ゴシック"/>
        <family val="3"/>
        <charset val="128"/>
      </rPr>
      <t>◇</t>
    </r>
    <r>
      <rPr>
        <sz val="11"/>
        <color theme="1"/>
        <rFont val="游ゴシック"/>
        <family val="3"/>
        <charset val="128"/>
      </rPr>
      <t>　９月５日（土）宇都宮市サッカー場会場：宇）少年 会場運営責任者：小森理事</t>
    </r>
    <rPh sb="7" eb="8">
      <t>ガツ</t>
    </rPh>
    <rPh sb="9" eb="10">
      <t>ヒ</t>
    </rPh>
    <rPh sb="11" eb="12">
      <t>ツチ</t>
    </rPh>
    <rPh sb="13" eb="17">
      <t>ウツノミヤシ</t>
    </rPh>
    <rPh sb="21" eb="22">
      <t>バ</t>
    </rPh>
    <rPh sb="22" eb="24">
      <t>カイジョウ</t>
    </rPh>
    <rPh sb="25" eb="26">
      <t>ウ</t>
    </rPh>
    <rPh sb="27" eb="29">
      <t>ショウネン</t>
    </rPh>
    <rPh sb="30" eb="32">
      <t>カイジョウ</t>
    </rPh>
    <rPh sb="32" eb="34">
      <t>ウンエイ</t>
    </rPh>
    <rPh sb="34" eb="36">
      <t>セキニン</t>
    </rPh>
    <rPh sb="36" eb="37">
      <t>モノ</t>
    </rPh>
    <rPh sb="38" eb="40">
      <t>コモリ</t>
    </rPh>
    <rPh sb="40" eb="42">
      <t>リジ</t>
    </rPh>
    <phoneticPr fontId="9"/>
  </si>
  <si>
    <r>
      <t xml:space="preserve">   　</t>
    </r>
    <r>
      <rPr>
        <sz val="12"/>
        <color theme="1"/>
        <rFont val="游ゴシック"/>
        <family val="3"/>
        <charset val="128"/>
      </rPr>
      <t>◇</t>
    </r>
    <r>
      <rPr>
        <sz val="11"/>
        <color theme="1"/>
        <rFont val="游ゴシック"/>
        <family val="3"/>
        <charset val="128"/>
      </rPr>
      <t>　９月５日（土）本郷北小会場　：宇）連盟 会場運営責任者：鈴木理事</t>
    </r>
    <rPh sb="7" eb="8">
      <t>ガツ</t>
    </rPh>
    <rPh sb="9" eb="10">
      <t>ヒ</t>
    </rPh>
    <rPh sb="11" eb="12">
      <t>ツチ</t>
    </rPh>
    <rPh sb="13" eb="17">
      <t>ホンゴウキタショウ</t>
    </rPh>
    <rPh sb="17" eb="19">
      <t>カイジョウ</t>
    </rPh>
    <rPh sb="21" eb="22">
      <t>ウ</t>
    </rPh>
    <rPh sb="23" eb="25">
      <t>レンメイ</t>
    </rPh>
    <rPh sb="26" eb="28">
      <t>カイジョウ</t>
    </rPh>
    <rPh sb="28" eb="30">
      <t>ウンエイ</t>
    </rPh>
    <rPh sb="30" eb="32">
      <t>セキニン</t>
    </rPh>
    <rPh sb="32" eb="33">
      <t>モノ</t>
    </rPh>
    <rPh sb="34" eb="38">
      <t>スズキリジ</t>
    </rPh>
    <phoneticPr fontId="9"/>
  </si>
  <si>
    <r>
      <t>宇）連盟会場責任者、</t>
    </r>
    <r>
      <rPr>
        <sz val="11"/>
        <color theme="1"/>
        <rFont val="游ゴシック"/>
        <family val="3"/>
        <charset val="128"/>
      </rPr>
      <t>a</t>
    </r>
    <r>
      <rPr>
        <sz val="9"/>
        <color theme="1"/>
        <rFont val="游ゴシック"/>
        <family val="3"/>
        <charset val="128"/>
      </rPr>
      <t xml:space="preserve"> : 長谷川理事、</t>
    </r>
    <r>
      <rPr>
        <sz val="11"/>
        <color theme="1"/>
        <rFont val="游ゴシック"/>
        <family val="3"/>
        <charset val="128"/>
      </rPr>
      <t>ｂ</t>
    </r>
    <r>
      <rPr>
        <sz val="9"/>
        <color theme="1"/>
        <rFont val="游ゴシック"/>
        <family val="3"/>
        <charset val="128"/>
      </rPr>
      <t xml:space="preserve"> : 渡部西部副代表</t>
    </r>
    <rPh sb="0" eb="1">
      <t>ウ</t>
    </rPh>
    <rPh sb="2" eb="4">
      <t>レンメイ</t>
    </rPh>
    <rPh sb="4" eb="6">
      <t>カイジョウ</t>
    </rPh>
    <rPh sb="6" eb="9">
      <t>セキニンシャ</t>
    </rPh>
    <rPh sb="14" eb="17">
      <t>ハセガワ</t>
    </rPh>
    <rPh sb="17" eb="19">
      <t>リジ</t>
    </rPh>
    <rPh sb="24" eb="26">
      <t>ワタベ</t>
    </rPh>
    <rPh sb="26" eb="31">
      <t>セイブフクダイヒョウ</t>
    </rPh>
    <phoneticPr fontId="9"/>
  </si>
  <si>
    <r>
      <t>　宇）連盟会場責任者、</t>
    </r>
    <r>
      <rPr>
        <sz val="11"/>
        <color theme="1"/>
        <rFont val="游ゴシック"/>
        <family val="3"/>
        <charset val="128"/>
      </rPr>
      <t>c</t>
    </r>
    <r>
      <rPr>
        <sz val="9"/>
        <color theme="1"/>
        <rFont val="游ゴシック"/>
        <family val="3"/>
        <charset val="128"/>
      </rPr>
      <t xml:space="preserve"> :植松理事、</t>
    </r>
    <r>
      <rPr>
        <sz val="11"/>
        <color theme="1"/>
        <rFont val="游ゴシック"/>
        <family val="3"/>
        <charset val="128"/>
      </rPr>
      <t>　d</t>
    </r>
    <r>
      <rPr>
        <sz val="9"/>
        <color theme="1"/>
        <rFont val="游ゴシック"/>
        <family val="3"/>
        <charset val="128"/>
      </rPr>
      <t xml:space="preserve"> : 石下理事</t>
    </r>
    <rPh sb="1" eb="2">
      <t>ウ</t>
    </rPh>
    <rPh sb="3" eb="5">
      <t>レンメイ</t>
    </rPh>
    <rPh sb="5" eb="7">
      <t>カイジョウ</t>
    </rPh>
    <rPh sb="7" eb="10">
      <t>セキニンシャ</t>
    </rPh>
    <rPh sb="14" eb="16">
      <t>ウエマツ</t>
    </rPh>
    <rPh sb="16" eb="18">
      <t>リジ</t>
    </rPh>
    <rPh sb="24" eb="26">
      <t>イシシタ</t>
    </rPh>
    <rPh sb="26" eb="28">
      <t>リジ</t>
    </rPh>
    <phoneticPr fontId="9"/>
  </si>
  <si>
    <r>
      <t>　宇）連盟会場責任者、</t>
    </r>
    <r>
      <rPr>
        <sz val="11"/>
        <color theme="1"/>
        <rFont val="游ゴシック"/>
        <family val="3"/>
        <charset val="128"/>
      </rPr>
      <t xml:space="preserve"> e</t>
    </r>
    <r>
      <rPr>
        <sz val="9"/>
        <color theme="1"/>
        <rFont val="游ゴシック"/>
        <family val="3"/>
        <charset val="128"/>
      </rPr>
      <t xml:space="preserve"> : 小森理事、　f : 鈴木 理事</t>
    </r>
    <rPh sb="1" eb="2">
      <t>ウ</t>
    </rPh>
    <rPh sb="3" eb="5">
      <t>レンメイ</t>
    </rPh>
    <rPh sb="5" eb="7">
      <t>カイジョウ</t>
    </rPh>
    <rPh sb="7" eb="10">
      <t>セキニンシャ</t>
    </rPh>
    <rPh sb="16" eb="18">
      <t>コモリ</t>
    </rPh>
    <rPh sb="18" eb="20">
      <t>リジ</t>
    </rPh>
    <rPh sb="26" eb="28">
      <t>スズキ</t>
    </rPh>
    <rPh sb="29" eb="31">
      <t>リジ</t>
    </rPh>
    <phoneticPr fontId="9"/>
  </si>
  <si>
    <r>
      <t>　宇）連盟会場責任者、</t>
    </r>
    <r>
      <rPr>
        <sz val="11"/>
        <color theme="1"/>
        <rFont val="游ゴシック"/>
        <family val="3"/>
        <charset val="128"/>
      </rPr>
      <t xml:space="preserve"> g</t>
    </r>
    <r>
      <rPr>
        <sz val="9"/>
        <color theme="1"/>
        <rFont val="游ゴシック"/>
        <family val="3"/>
        <charset val="128"/>
      </rPr>
      <t xml:space="preserve"> : 杉山理事、　</t>
    </r>
    <r>
      <rPr>
        <sz val="11"/>
        <color theme="1"/>
        <rFont val="游ゴシック"/>
        <family val="3"/>
        <charset val="128"/>
      </rPr>
      <t>h</t>
    </r>
    <r>
      <rPr>
        <sz val="9"/>
        <color theme="1"/>
        <rFont val="游ゴシック"/>
        <family val="3"/>
        <charset val="128"/>
      </rPr>
      <t xml:space="preserve"> : 千葉 理事</t>
    </r>
    <rPh sb="1" eb="2">
      <t>ウ</t>
    </rPh>
    <rPh sb="3" eb="5">
      <t>レンメイ</t>
    </rPh>
    <rPh sb="5" eb="7">
      <t>カイジョウ</t>
    </rPh>
    <rPh sb="7" eb="10">
      <t>セキニンシャ</t>
    </rPh>
    <rPh sb="16" eb="18">
      <t>スギヤマ</t>
    </rPh>
    <rPh sb="18" eb="20">
      <t>リジ</t>
    </rPh>
    <rPh sb="26" eb="28">
      <t>チバ</t>
    </rPh>
    <rPh sb="29" eb="31">
      <t>リジ</t>
    </rPh>
    <phoneticPr fontId="9"/>
  </si>
  <si>
    <t>３／４／４／３</t>
    <phoneticPr fontId="28"/>
  </si>
  <si>
    <t>上河内 JSC</t>
    <phoneticPr fontId="9"/>
  </si>
  <si>
    <t>みはら S C ｊｒ</t>
    <phoneticPr fontId="9"/>
  </si>
  <si>
    <t>FCアネーロ</t>
    <phoneticPr fontId="9"/>
  </si>
  <si>
    <t xml:space="preserve">上三川 S C </t>
    <phoneticPr fontId="9"/>
  </si>
  <si>
    <t>豊郷JFC宇都宮</t>
    <phoneticPr fontId="9"/>
  </si>
  <si>
    <t>富士見SSS</t>
    <phoneticPr fontId="9"/>
  </si>
  <si>
    <t>上三川FC</t>
    <phoneticPr fontId="9"/>
  </si>
  <si>
    <t>清原フューチャーズ</t>
    <phoneticPr fontId="9"/>
  </si>
  <si>
    <t>ブラッドレスＳＳ</t>
    <phoneticPr fontId="9"/>
  </si>
  <si>
    <t>岡　西　F　C</t>
    <phoneticPr fontId="9"/>
  </si>
  <si>
    <t>雀　宮　Ｆ　Ｃ</t>
    <phoneticPr fontId="9"/>
  </si>
  <si>
    <t>昭和 戸祭SC</t>
    <phoneticPr fontId="9"/>
  </si>
  <si>
    <t>緑が丘 YFC</t>
    <phoneticPr fontId="9"/>
  </si>
  <si>
    <t>union SC U12</t>
    <phoneticPr fontId="9"/>
  </si>
  <si>
    <t>FC グラシアス</t>
    <phoneticPr fontId="9"/>
  </si>
  <si>
    <t>清原ＳＳＳ</t>
    <phoneticPr fontId="9"/>
  </si>
  <si>
    <t>本郷北ＦＣ</t>
    <phoneticPr fontId="9"/>
  </si>
  <si>
    <t>ＳＵＧＡＯ SC</t>
    <phoneticPr fontId="9"/>
  </si>
  <si>
    <t>Ｓ４スペランツァ</t>
    <phoneticPr fontId="9"/>
  </si>
  <si>
    <t>ＦＣ アリーバ</t>
    <phoneticPr fontId="9"/>
  </si>
  <si>
    <t>国本 ＪＳＣ</t>
    <phoneticPr fontId="9"/>
  </si>
  <si>
    <t>カテｯト白沢ＳＳ</t>
    <phoneticPr fontId="9"/>
  </si>
  <si>
    <t>石井ＦＣ</t>
    <phoneticPr fontId="9"/>
  </si>
  <si>
    <t>TEAMリフレSC</t>
    <phoneticPr fontId="9"/>
  </si>
  <si>
    <t>ウエストフットコム</t>
    <phoneticPr fontId="9"/>
  </si>
  <si>
    <t>シャルムグランツSC</t>
    <phoneticPr fontId="9"/>
  </si>
  <si>
    <t>FC ブロケード</t>
    <phoneticPr fontId="9"/>
  </si>
  <si>
    <t>ともぞうSC B</t>
    <phoneticPr fontId="9"/>
  </si>
  <si>
    <t xml:space="preserve">ＦＣ みらい </t>
    <phoneticPr fontId="9"/>
  </si>
  <si>
    <t>FC グランディール</t>
    <phoneticPr fontId="9"/>
  </si>
  <si>
    <t>FC Riso</t>
    <phoneticPr fontId="9"/>
  </si>
  <si>
    <t>ともぞうSC B</t>
    <phoneticPr fontId="9"/>
  </si>
  <si>
    <t>ＦＣ みらい</t>
    <phoneticPr fontId="9"/>
  </si>
  <si>
    <t>清</t>
    <rPh sb="0" eb="1">
      <t>キヨシ</t>
    </rPh>
    <phoneticPr fontId="9"/>
  </si>
  <si>
    <t>原</t>
    <rPh sb="0" eb="1">
      <t>ハラ</t>
    </rPh>
    <phoneticPr fontId="9"/>
  </si>
  <si>
    <t>東</t>
    <rPh sb="0" eb="1">
      <t>ヒガシ</t>
    </rPh>
    <phoneticPr fontId="9"/>
  </si>
  <si>
    <t>清原東小</t>
    <rPh sb="0" eb="2">
      <t>キヨハラ</t>
    </rPh>
    <rPh sb="2" eb="3">
      <t>ヒガシ</t>
    </rPh>
    <rPh sb="3" eb="4">
      <t>ショウ</t>
    </rPh>
    <phoneticPr fontId="9"/>
  </si>
  <si>
    <t>陽南小</t>
    <rPh sb="0" eb="1">
      <t>ヨウ</t>
    </rPh>
    <rPh sb="1" eb="2">
      <t>ミナミ</t>
    </rPh>
    <rPh sb="2" eb="3">
      <t>ショウ</t>
    </rPh>
    <phoneticPr fontId="9"/>
  </si>
  <si>
    <t>　宇）連盟会場責任者、 E :杉山 理事、　F : 加藤中部副代表</t>
    <rPh sb="1" eb="2">
      <t>ウ</t>
    </rPh>
    <rPh sb="3" eb="5">
      <t>レンメイ</t>
    </rPh>
    <rPh sb="5" eb="7">
      <t>カイジョウ</t>
    </rPh>
    <rPh sb="7" eb="10">
      <t>セキニンシャ</t>
    </rPh>
    <rPh sb="15" eb="17">
      <t>スギヤマ</t>
    </rPh>
    <rPh sb="18" eb="20">
      <t>リジ</t>
    </rPh>
    <rPh sb="26" eb="28">
      <t>カトウ</t>
    </rPh>
    <rPh sb="28" eb="30">
      <t>ナカブ</t>
    </rPh>
    <rPh sb="30" eb="33">
      <t>フクダイヒョウ</t>
    </rPh>
    <phoneticPr fontId="9"/>
  </si>
  <si>
    <t>　宇）連盟会場責任者、 C : 鈴木理事、　D : 大西東部副代表</t>
    <rPh sb="1" eb="2">
      <t>ウ</t>
    </rPh>
    <rPh sb="3" eb="5">
      <t>レンメイ</t>
    </rPh>
    <rPh sb="5" eb="7">
      <t>カイジョウ</t>
    </rPh>
    <rPh sb="7" eb="10">
      <t>セキニンシャ</t>
    </rPh>
    <rPh sb="16" eb="18">
      <t>スズキ</t>
    </rPh>
    <rPh sb="18" eb="20">
      <t>リジ</t>
    </rPh>
    <rPh sb="26" eb="28">
      <t>オオニシ</t>
    </rPh>
    <rPh sb="28" eb="30">
      <t>トウブ</t>
    </rPh>
    <rPh sb="30" eb="33">
      <t>フクダイヒョウ</t>
    </rPh>
    <phoneticPr fontId="9"/>
  </si>
  <si>
    <t>　宇）連盟会場責任者、 G : 石下理事、　H :植松 理事</t>
    <rPh sb="1" eb="2">
      <t>ウ</t>
    </rPh>
    <rPh sb="3" eb="5">
      <t>レンメイ</t>
    </rPh>
    <rPh sb="5" eb="7">
      <t>カイジョウ</t>
    </rPh>
    <rPh sb="7" eb="10">
      <t>セキニンシャ</t>
    </rPh>
    <rPh sb="16" eb="18">
      <t>イシゲ</t>
    </rPh>
    <rPh sb="18" eb="20">
      <t>リジ</t>
    </rPh>
    <rPh sb="25" eb="27">
      <t>ウエマツ</t>
    </rPh>
    <rPh sb="28" eb="30">
      <t>リジ</t>
    </rPh>
    <phoneticPr fontId="9"/>
  </si>
  <si>
    <t>雀宮南小</t>
    <rPh sb="0" eb="4">
      <t>スズメノミヤミナミコ</t>
    </rPh>
    <phoneticPr fontId="9"/>
  </si>
  <si>
    <t>沢</t>
    <rPh sb="0" eb="1">
      <t>サワ</t>
    </rPh>
    <phoneticPr fontId="9"/>
  </si>
  <si>
    <t>北</t>
    <rPh sb="0" eb="1">
      <t>キタ</t>
    </rPh>
    <phoneticPr fontId="9"/>
  </si>
  <si>
    <t>ＧＰ白沢（北）</t>
    <rPh sb="2" eb="4">
      <t>シラサワ</t>
    </rPh>
    <rPh sb="5" eb="6">
      <t>キタ</t>
    </rPh>
    <phoneticPr fontId="9"/>
  </si>
  <si>
    <t>　宇）連盟会場責任者、 A : 石下理事、　B : 氷室理事</t>
    <rPh sb="1" eb="2">
      <t>ウ</t>
    </rPh>
    <rPh sb="3" eb="5">
      <t>レンメイ</t>
    </rPh>
    <rPh sb="5" eb="7">
      <t>カイジョウ</t>
    </rPh>
    <rPh sb="7" eb="10">
      <t>セキニンシャ</t>
    </rPh>
    <rPh sb="16" eb="18">
      <t>イシゲ</t>
    </rPh>
    <rPh sb="18" eb="20">
      <t>リジ</t>
    </rPh>
    <rPh sb="26" eb="28">
      <t>ヒムロ</t>
    </rPh>
    <rPh sb="28" eb="30">
      <t>リジ</t>
    </rPh>
    <phoneticPr fontId="9"/>
  </si>
  <si>
    <t>ＧＰ白沢（南）</t>
    <rPh sb="2" eb="4">
      <t>シラサワ</t>
    </rPh>
    <rPh sb="5" eb="6">
      <t>ミナミ</t>
    </rPh>
    <phoneticPr fontId="9"/>
  </si>
  <si>
    <t>南</t>
    <rPh sb="0" eb="1">
      <t>ミナミ</t>
    </rPh>
    <phoneticPr fontId="9"/>
  </si>
  <si>
    <t>石井緑地Ｎｏ５</t>
    <rPh sb="0" eb="5">
      <t>イシイリョクチn</t>
    </rPh>
    <phoneticPr fontId="9"/>
  </si>
  <si>
    <t>石井緑地Ｎｏ６</t>
    <rPh sb="0" eb="5">
      <t>イシイリョクチn</t>
    </rPh>
    <phoneticPr fontId="9"/>
  </si>
  <si>
    <t>錦　小</t>
    <rPh sb="0" eb="1">
      <t>ニシキ</t>
    </rPh>
    <rPh sb="2" eb="3">
      <t>ショウ</t>
    </rPh>
    <phoneticPr fontId="9"/>
  </si>
  <si>
    <t>錦</t>
    <rPh sb="0" eb="1">
      <t>ニシキ</t>
    </rPh>
    <phoneticPr fontId="9"/>
  </si>
  <si>
    <r>
      <t xml:space="preserve">  〇印 、会場運営お願いします。</t>
    </r>
    <r>
      <rPr>
        <b/>
        <sz val="9"/>
        <color rgb="FFFF0000"/>
        <rFont val="游ゴシック"/>
        <family val="3"/>
        <charset val="128"/>
      </rPr>
      <t>（９月１３日、石井緑地、ＧＰ白沢会場は並列使用になります。３密対策にご協力ください。）</t>
    </r>
    <rPh sb="19" eb="20">
      <t>ガツ</t>
    </rPh>
    <rPh sb="22" eb="23">
      <t>ヒ</t>
    </rPh>
    <rPh sb="24" eb="28">
      <t>イシイリョクチ</t>
    </rPh>
    <rPh sb="31" eb="33">
      <t>シラサワ</t>
    </rPh>
    <rPh sb="33" eb="35">
      <t>カイジョウ</t>
    </rPh>
    <rPh sb="36" eb="38">
      <t>ヘイレツ</t>
    </rPh>
    <rPh sb="38" eb="40">
      <t>シヨウ</t>
    </rPh>
    <rPh sb="47" eb="48">
      <t>ミツ</t>
    </rPh>
    <rPh sb="48" eb="50">
      <t>タイサク</t>
    </rPh>
    <rPh sb="52" eb="54">
      <t>キョウリョク</t>
    </rPh>
    <phoneticPr fontId="9"/>
  </si>
  <si>
    <t>１位</t>
    <rPh sb="1" eb="2">
      <t>イ</t>
    </rPh>
    <phoneticPr fontId="9"/>
  </si>
  <si>
    <t>４位</t>
    <rPh sb="1" eb="2">
      <t>イ</t>
    </rPh>
    <phoneticPr fontId="9"/>
  </si>
  <si>
    <t>２位</t>
    <rPh sb="1" eb="2">
      <t>イ</t>
    </rPh>
    <phoneticPr fontId="9"/>
  </si>
  <si>
    <t>３位</t>
    <rPh sb="1" eb="2">
      <t>イ</t>
    </rPh>
    <phoneticPr fontId="9"/>
  </si>
  <si>
    <t>●</t>
    <phoneticPr fontId="9"/>
  </si>
  <si>
    <t>1位</t>
    <rPh sb="1" eb="2">
      <t>イ</t>
    </rPh>
    <phoneticPr fontId="9"/>
  </si>
  <si>
    <t>3位</t>
    <rPh sb="1" eb="2">
      <t>イ</t>
    </rPh>
    <phoneticPr fontId="9"/>
  </si>
  <si>
    <t>4位</t>
    <rPh sb="1" eb="2">
      <t>イ</t>
    </rPh>
    <phoneticPr fontId="9"/>
  </si>
  <si>
    <t>2位</t>
    <rPh sb="1" eb="2">
      <t>イ</t>
    </rPh>
    <phoneticPr fontId="9"/>
  </si>
  <si>
    <t>△</t>
    <phoneticPr fontId="9"/>
  </si>
  <si>
    <t>ー1</t>
    <phoneticPr fontId="9"/>
  </si>
  <si>
    <t>FC アリーバ</t>
    <phoneticPr fontId="9"/>
  </si>
  <si>
    <t>S4スペランツァ</t>
  </si>
  <si>
    <t>S4スペランツァ</t>
    <phoneticPr fontId="9"/>
  </si>
  <si>
    <t>上河内JSC</t>
    <rPh sb="0" eb="3">
      <t>カミカワチ</t>
    </rPh>
    <phoneticPr fontId="9"/>
  </si>
  <si>
    <t>TEAMリフレSC</t>
    <phoneticPr fontId="9"/>
  </si>
  <si>
    <t>●</t>
    <phoneticPr fontId="9"/>
  </si>
  <si>
    <t>清原SSS</t>
    <rPh sb="0" eb="5">
      <t>キヨハラsss</t>
    </rPh>
    <phoneticPr fontId="9"/>
  </si>
  <si>
    <t>岡西FC</t>
    <rPh sb="0" eb="2">
      <t>オカニシ</t>
    </rPh>
    <phoneticPr fontId="9"/>
  </si>
  <si>
    <t>富士見SSS</t>
    <rPh sb="0" eb="3">
      <t>フジミ</t>
    </rPh>
    <phoneticPr fontId="9"/>
  </si>
  <si>
    <t>国本JSC</t>
    <rPh sb="0" eb="2">
      <t>クニモト</t>
    </rPh>
    <phoneticPr fontId="9"/>
  </si>
  <si>
    <r>
      <t xml:space="preserve">   　</t>
    </r>
    <r>
      <rPr>
        <b/>
        <sz val="11"/>
        <color theme="1"/>
        <rFont val="游ゴシック"/>
        <family val="3"/>
        <charset val="128"/>
      </rPr>
      <t>◇</t>
    </r>
    <r>
      <rPr>
        <sz val="11"/>
        <color theme="1"/>
        <rFont val="游ゴシック"/>
        <family val="3"/>
        <charset val="128"/>
      </rPr>
      <t>　９月１３日（日）清原東小会場：宇）少年連盟 会場運営責任者：氷室理事</t>
    </r>
    <rPh sb="7" eb="8">
      <t>ガツ</t>
    </rPh>
    <rPh sb="10" eb="11">
      <t>ヒ</t>
    </rPh>
    <rPh sb="12" eb="13">
      <t>ヒ</t>
    </rPh>
    <rPh sb="14" eb="17">
      <t>キヨハラヒガシ</t>
    </rPh>
    <rPh sb="17" eb="18">
      <t>ショウ</t>
    </rPh>
    <rPh sb="18" eb="20">
      <t>カイジョウ</t>
    </rPh>
    <rPh sb="21" eb="22">
      <t>ウ</t>
    </rPh>
    <rPh sb="23" eb="25">
      <t>ショウネン</t>
    </rPh>
    <rPh sb="25" eb="27">
      <t>レンメイ</t>
    </rPh>
    <rPh sb="28" eb="30">
      <t>カイジョウ</t>
    </rPh>
    <rPh sb="30" eb="32">
      <t>ウンエイ</t>
    </rPh>
    <rPh sb="32" eb="34">
      <t>セキニン</t>
    </rPh>
    <rPh sb="34" eb="35">
      <t>モノ</t>
    </rPh>
    <rPh sb="36" eb="38">
      <t>ヒムロ</t>
    </rPh>
    <rPh sb="38" eb="40">
      <t>リジ</t>
    </rPh>
    <phoneticPr fontId="9"/>
  </si>
  <si>
    <t>国 本 J S C</t>
    <rPh sb="0" eb="1">
      <t>クニ</t>
    </rPh>
    <rPh sb="2" eb="3">
      <t>ホン</t>
    </rPh>
    <phoneticPr fontId="9"/>
  </si>
  <si>
    <t>富士見 SSS</t>
    <rPh sb="0" eb="3">
      <t>フジミ</t>
    </rPh>
    <phoneticPr fontId="9"/>
  </si>
  <si>
    <t>清 原 SSS</t>
    <rPh sb="0" eb="1">
      <t>キヨ</t>
    </rPh>
    <rPh sb="2" eb="3">
      <t>ハラ</t>
    </rPh>
    <phoneticPr fontId="9"/>
  </si>
  <si>
    <r>
      <t xml:space="preserve">   　</t>
    </r>
    <r>
      <rPr>
        <b/>
        <sz val="11"/>
        <color theme="1"/>
        <rFont val="游ゴシック"/>
        <family val="3"/>
        <charset val="128"/>
      </rPr>
      <t>◇</t>
    </r>
    <r>
      <rPr>
        <sz val="11"/>
        <color theme="1"/>
        <rFont val="游ゴシック"/>
        <family val="3"/>
        <charset val="128"/>
      </rPr>
      <t>　９月１３日（日）石井緑地Ｎｏ５会場：宇）少年連盟 会場運営責任者：鈴木理事</t>
    </r>
    <rPh sb="7" eb="8">
      <t>ガツ</t>
    </rPh>
    <rPh sb="10" eb="11">
      <t>ヒ</t>
    </rPh>
    <rPh sb="12" eb="13">
      <t>ヒ</t>
    </rPh>
    <rPh sb="14" eb="19">
      <t>イシイリョクチn</t>
    </rPh>
    <rPh sb="21" eb="23">
      <t>カイジョウ</t>
    </rPh>
    <rPh sb="24" eb="25">
      <t>ウ</t>
    </rPh>
    <rPh sb="26" eb="28">
      <t>ショウネン</t>
    </rPh>
    <rPh sb="28" eb="30">
      <t>レンメイ</t>
    </rPh>
    <rPh sb="31" eb="33">
      <t>カイジョウ</t>
    </rPh>
    <rPh sb="33" eb="35">
      <t>ウンエイ</t>
    </rPh>
    <rPh sb="35" eb="37">
      <t>セキニン</t>
    </rPh>
    <rPh sb="37" eb="38">
      <t>モノ</t>
    </rPh>
    <rPh sb="39" eb="41">
      <t>スズキ</t>
    </rPh>
    <rPh sb="41" eb="43">
      <t>リジ</t>
    </rPh>
    <phoneticPr fontId="9"/>
  </si>
  <si>
    <t>union SC U-12</t>
  </si>
  <si>
    <t>union SC U-12</t>
    <phoneticPr fontId="9"/>
  </si>
  <si>
    <t>本郷北ＦＣ</t>
    <rPh sb="0" eb="3">
      <t>ホンゴウキタ</t>
    </rPh>
    <phoneticPr fontId="9"/>
  </si>
  <si>
    <t>雀 宮 F C</t>
    <rPh sb="0" eb="1">
      <t>スズメ</t>
    </rPh>
    <rPh sb="2" eb="3">
      <t>ミヤ</t>
    </rPh>
    <phoneticPr fontId="9"/>
  </si>
  <si>
    <t>FＣ Riso</t>
  </si>
  <si>
    <t>FＣ Riso</t>
    <phoneticPr fontId="9"/>
  </si>
  <si>
    <t>unionn SC U-12</t>
    <phoneticPr fontId="9"/>
  </si>
  <si>
    <t>みはらSC Jr</t>
  </si>
  <si>
    <t>みはらSC Jr</t>
    <phoneticPr fontId="9"/>
  </si>
  <si>
    <t>ウエストフットコム</t>
  </si>
  <si>
    <t>ウエストフットコム</t>
    <phoneticPr fontId="9"/>
  </si>
  <si>
    <t>ともぞうＳＣ</t>
  </si>
  <si>
    <t>ともぞうＳＣ</t>
    <phoneticPr fontId="9"/>
  </si>
  <si>
    <t>清原フューチャーズ</t>
    <rPh sb="0" eb="2">
      <t>キヨハラ</t>
    </rPh>
    <phoneticPr fontId="9"/>
  </si>
  <si>
    <t xml:space="preserve">   ◇　９月１３日（日）石井緑地Ｎｏ６会場：宇）少年連盟 会場運営責任者：大西東部副代表</t>
    <rPh sb="6" eb="7">
      <t>ガツ</t>
    </rPh>
    <rPh sb="9" eb="10">
      <t>ヒ</t>
    </rPh>
    <rPh sb="11" eb="12">
      <t>ヒ</t>
    </rPh>
    <rPh sb="13" eb="18">
      <t>イシイリョクチn</t>
    </rPh>
    <rPh sb="20" eb="22">
      <t>カイジョウ</t>
    </rPh>
    <rPh sb="23" eb="24">
      <t>ウ</t>
    </rPh>
    <rPh sb="25" eb="27">
      <t>ショウネン</t>
    </rPh>
    <rPh sb="27" eb="29">
      <t>レンメイ</t>
    </rPh>
    <rPh sb="30" eb="32">
      <t>カイジョウ</t>
    </rPh>
    <rPh sb="32" eb="34">
      <t>ウンエイ</t>
    </rPh>
    <rPh sb="34" eb="36">
      <t>セキニン</t>
    </rPh>
    <rPh sb="36" eb="37">
      <t>モノ</t>
    </rPh>
    <rPh sb="38" eb="45">
      <t>オオニシトウブフクダイヒョウ</t>
    </rPh>
    <phoneticPr fontId="9"/>
  </si>
  <si>
    <r>
      <t xml:space="preserve">   　</t>
    </r>
    <r>
      <rPr>
        <b/>
        <sz val="11"/>
        <color theme="1"/>
        <rFont val="游ゴシック"/>
        <family val="3"/>
        <charset val="128"/>
      </rPr>
      <t>◇</t>
    </r>
    <r>
      <rPr>
        <sz val="11"/>
        <color theme="1"/>
        <rFont val="游ゴシック"/>
        <family val="3"/>
        <charset val="128"/>
      </rPr>
      <t>　９月１３日（日）錦 小　会場：宇）少年連盟 会場運営責任者：加藤中部副代表</t>
    </r>
    <rPh sb="7" eb="8">
      <t>ガツ</t>
    </rPh>
    <rPh sb="10" eb="11">
      <t>ヒ</t>
    </rPh>
    <rPh sb="12" eb="13">
      <t>ヒ</t>
    </rPh>
    <rPh sb="14" eb="15">
      <t>ニシキ</t>
    </rPh>
    <rPh sb="16" eb="17">
      <t>ショウ</t>
    </rPh>
    <rPh sb="18" eb="20">
      <t>カイジョウ</t>
    </rPh>
    <rPh sb="21" eb="22">
      <t>ウ</t>
    </rPh>
    <rPh sb="23" eb="25">
      <t>ショウネン</t>
    </rPh>
    <rPh sb="25" eb="27">
      <t>レンメイ</t>
    </rPh>
    <rPh sb="28" eb="30">
      <t>カイジョウ</t>
    </rPh>
    <rPh sb="30" eb="32">
      <t>ウンエイ</t>
    </rPh>
    <rPh sb="32" eb="34">
      <t>セキニン</t>
    </rPh>
    <rPh sb="34" eb="35">
      <t>モノ</t>
    </rPh>
    <rPh sb="36" eb="43">
      <t>カトウナカブフクダイヒョウ</t>
    </rPh>
    <phoneticPr fontId="9"/>
  </si>
  <si>
    <r>
      <t xml:space="preserve">   　</t>
    </r>
    <r>
      <rPr>
        <b/>
        <sz val="11"/>
        <color theme="1"/>
        <rFont val="游ゴシック"/>
        <family val="3"/>
        <charset val="128"/>
      </rPr>
      <t>◇</t>
    </r>
    <r>
      <rPr>
        <sz val="11"/>
        <color theme="1"/>
        <rFont val="游ゴシック"/>
        <family val="3"/>
        <charset val="128"/>
      </rPr>
      <t>　９月１３日（日）ＧＰ白沢グランド会場：宇）少年連盟 会場運営責任者：石毛理事</t>
    </r>
    <rPh sb="7" eb="8">
      <t>ガツ</t>
    </rPh>
    <rPh sb="10" eb="11">
      <t>ヒ</t>
    </rPh>
    <rPh sb="12" eb="13">
      <t>ヒ</t>
    </rPh>
    <rPh sb="14" eb="18">
      <t>gpシラザワ</t>
    </rPh>
    <rPh sb="22" eb="24">
      <t>カイジョウ</t>
    </rPh>
    <rPh sb="25" eb="26">
      <t>ウ</t>
    </rPh>
    <rPh sb="27" eb="29">
      <t>ショウネン</t>
    </rPh>
    <rPh sb="29" eb="31">
      <t>レンメイ</t>
    </rPh>
    <rPh sb="32" eb="34">
      <t>カイジョウ</t>
    </rPh>
    <rPh sb="34" eb="36">
      <t>ウンエイ</t>
    </rPh>
    <rPh sb="36" eb="38">
      <t>セキニン</t>
    </rPh>
    <rPh sb="38" eb="39">
      <t>モノ</t>
    </rPh>
    <rPh sb="40" eb="44">
      <t>イシゲリジ</t>
    </rPh>
    <phoneticPr fontId="9"/>
  </si>
  <si>
    <r>
      <t xml:space="preserve">   　</t>
    </r>
    <r>
      <rPr>
        <b/>
        <sz val="11"/>
        <color theme="1"/>
        <rFont val="游ゴシック"/>
        <family val="3"/>
        <charset val="128"/>
      </rPr>
      <t>◇</t>
    </r>
    <r>
      <rPr>
        <sz val="11"/>
        <color theme="1"/>
        <rFont val="游ゴシック"/>
        <family val="3"/>
        <charset val="128"/>
      </rPr>
      <t>　９月１３日（日）雀宮南小会場：宇）少年連盟 会場運営責任者：植松理事</t>
    </r>
    <rPh sb="7" eb="8">
      <t>ガツ</t>
    </rPh>
    <rPh sb="10" eb="11">
      <t>ヒ</t>
    </rPh>
    <rPh sb="12" eb="13">
      <t>ヒ</t>
    </rPh>
    <rPh sb="14" eb="15">
      <t>スズメ</t>
    </rPh>
    <rPh sb="15" eb="16">
      <t>ミヤ</t>
    </rPh>
    <rPh sb="16" eb="18">
      <t>ミナミショウ</t>
    </rPh>
    <rPh sb="18" eb="20">
      <t>カイジョウ</t>
    </rPh>
    <rPh sb="21" eb="22">
      <t>ウ</t>
    </rPh>
    <rPh sb="23" eb="25">
      <t>ショウネン</t>
    </rPh>
    <rPh sb="25" eb="27">
      <t>レンメイ</t>
    </rPh>
    <rPh sb="28" eb="30">
      <t>カイジョウ</t>
    </rPh>
    <rPh sb="30" eb="32">
      <t>ウンエイ</t>
    </rPh>
    <rPh sb="32" eb="34">
      <t>セキニン</t>
    </rPh>
    <rPh sb="34" eb="35">
      <t>モノ</t>
    </rPh>
    <rPh sb="36" eb="38">
      <t>ウエマツ</t>
    </rPh>
    <rPh sb="38" eb="40">
      <t>リジ</t>
    </rPh>
    <phoneticPr fontId="9"/>
  </si>
  <si>
    <t xml:space="preserve">                　　　　９月１３日（日） 第２日目　４リーグ試合結果</t>
    <rPh sb="21" eb="22">
      <t>ガツ</t>
    </rPh>
    <rPh sb="24" eb="25">
      <t>ヒ</t>
    </rPh>
    <rPh sb="26" eb="27">
      <t>ヒ</t>
    </rPh>
    <rPh sb="29" eb="30">
      <t>ダイ</t>
    </rPh>
    <rPh sb="31" eb="33">
      <t>ヒメ</t>
    </rPh>
    <rPh sb="38" eb="40">
      <t>シアイ</t>
    </rPh>
    <rPh sb="40" eb="42">
      <t>ケッカ</t>
    </rPh>
    <phoneticPr fontId="9"/>
  </si>
  <si>
    <r>
      <t xml:space="preserve">   　</t>
    </r>
    <r>
      <rPr>
        <b/>
        <sz val="11"/>
        <color theme="1"/>
        <rFont val="游ゴシック"/>
        <family val="3"/>
        <charset val="128"/>
      </rPr>
      <t>◇</t>
    </r>
    <r>
      <rPr>
        <sz val="11"/>
        <color theme="1"/>
        <rFont val="游ゴシック"/>
        <family val="3"/>
        <charset val="128"/>
      </rPr>
      <t>　９月１３日（日）陽南小会場：宇）少年連盟 会場運営責任者：千葉理事</t>
    </r>
    <rPh sb="7" eb="8">
      <t>ガツ</t>
    </rPh>
    <rPh sb="10" eb="11">
      <t>ヒ</t>
    </rPh>
    <rPh sb="12" eb="13">
      <t>ヒ</t>
    </rPh>
    <rPh sb="14" eb="15">
      <t>ヨウ</t>
    </rPh>
    <rPh sb="15" eb="16">
      <t>ミナミ</t>
    </rPh>
    <rPh sb="16" eb="17">
      <t>ショウ</t>
    </rPh>
    <rPh sb="17" eb="19">
      <t>カイジョウ</t>
    </rPh>
    <rPh sb="20" eb="21">
      <t>ウ</t>
    </rPh>
    <rPh sb="22" eb="24">
      <t>ショウネン</t>
    </rPh>
    <rPh sb="24" eb="26">
      <t>レンメイ</t>
    </rPh>
    <rPh sb="27" eb="29">
      <t>カイジョウ</t>
    </rPh>
    <rPh sb="29" eb="31">
      <t>ウンエイ</t>
    </rPh>
    <rPh sb="31" eb="33">
      <t>セキニン</t>
    </rPh>
    <rPh sb="33" eb="34">
      <t>モノ</t>
    </rPh>
    <rPh sb="35" eb="37">
      <t>チバ</t>
    </rPh>
    <rPh sb="37" eb="39">
      <t>リジ</t>
    </rPh>
    <phoneticPr fontId="9"/>
  </si>
  <si>
    <t>FC みらい</t>
  </si>
  <si>
    <t>FC みらい</t>
    <phoneticPr fontId="9"/>
  </si>
  <si>
    <t>SUGAO SC</t>
  </si>
  <si>
    <t>SUGAO SC</t>
    <phoneticPr fontId="9"/>
  </si>
  <si>
    <t>緑が丘 YFC</t>
    <rPh sb="0" eb="3">
      <t>ミドリgソカ</t>
    </rPh>
    <phoneticPr fontId="9"/>
  </si>
  <si>
    <t>シャルムグランツSC</t>
  </si>
  <si>
    <t>シャルムグランツSC</t>
    <phoneticPr fontId="9"/>
  </si>
  <si>
    <t>FC ブロケード</t>
    <phoneticPr fontId="9"/>
  </si>
  <si>
    <t>FCグランディール</t>
    <phoneticPr fontId="9"/>
  </si>
  <si>
    <t>上三川SC</t>
    <rPh sb="0" eb="3">
      <t>カミノカワ</t>
    </rPh>
    <phoneticPr fontId="9"/>
  </si>
  <si>
    <t>カテｯト白沢ＳＳ</t>
    <rPh sb="4" eb="8">
      <t>シラザワss</t>
    </rPh>
    <phoneticPr fontId="9"/>
  </si>
  <si>
    <t>ＦＣブロケード</t>
    <phoneticPr fontId="9"/>
  </si>
  <si>
    <t>豊郷JFC宇都宮</t>
    <rPh sb="0" eb="2">
      <t>トヨサト</t>
    </rPh>
    <rPh sb="5" eb="8">
      <t>ウツノミヤ</t>
    </rPh>
    <phoneticPr fontId="9"/>
  </si>
  <si>
    <t>石井FC</t>
    <rPh sb="0" eb="2">
      <t>イシイ</t>
    </rPh>
    <phoneticPr fontId="9"/>
  </si>
  <si>
    <t>ＦＣアネーロ</t>
    <phoneticPr fontId="9"/>
  </si>
  <si>
    <t>ＦＣグラシアス</t>
  </si>
  <si>
    <t>ＦＣグラシアス</t>
    <phoneticPr fontId="9"/>
  </si>
  <si>
    <t>石 井 F C</t>
    <rPh sb="0" eb="1">
      <t>イシ</t>
    </rPh>
    <rPh sb="2" eb="3">
      <t>イ</t>
    </rPh>
    <phoneticPr fontId="9"/>
  </si>
  <si>
    <t>サウス宇都宮SC</t>
    <rPh sb="3" eb="6">
      <t>ウツノミヤ</t>
    </rPh>
    <phoneticPr fontId="9"/>
  </si>
  <si>
    <t>ブラッドレスＳＳ</t>
    <phoneticPr fontId="9"/>
  </si>
  <si>
    <t>上三川ＦＣ</t>
    <rPh sb="0" eb="3">
      <t>カミノカワ</t>
    </rPh>
    <phoneticPr fontId="9"/>
  </si>
  <si>
    <t>昭和戸祭SC</t>
    <rPh sb="0" eb="6">
      <t>ショウワトマツリsc</t>
    </rPh>
    <phoneticPr fontId="9"/>
  </si>
  <si>
    <t>１位</t>
    <rPh sb="1" eb="2">
      <t>イ</t>
    </rPh>
    <phoneticPr fontId="9"/>
  </si>
  <si>
    <t>２位</t>
    <rPh sb="1" eb="2">
      <t>イ</t>
    </rPh>
    <phoneticPr fontId="9"/>
  </si>
  <si>
    <t>３位</t>
    <rPh sb="1" eb="2">
      <t>イ</t>
    </rPh>
    <phoneticPr fontId="9"/>
  </si>
  <si>
    <t>４位</t>
    <rPh sb="1" eb="2">
      <t>イ</t>
    </rPh>
    <phoneticPr fontId="9"/>
  </si>
  <si>
    <r>
      <t>サウス宇都宮SC　</t>
    </r>
    <r>
      <rPr>
        <b/>
        <sz val="9"/>
        <color rgb="FFFF0000"/>
        <rFont val="游ゴシック"/>
        <family val="3"/>
        <charset val="128"/>
      </rPr>
      <t>会場</t>
    </r>
    <rPh sb="9" eb="11">
      <t>カイジョウ</t>
    </rPh>
    <phoneticPr fontId="9"/>
  </si>
  <si>
    <t>昭和戸祭SC</t>
    <rPh sb="0" eb="6">
      <t>ショウワトマツリsc</t>
    </rPh>
    <phoneticPr fontId="9"/>
  </si>
  <si>
    <t>上三川FC</t>
    <rPh sb="0" eb="3">
      <t>カミノカワ</t>
    </rPh>
    <phoneticPr fontId="9"/>
  </si>
  <si>
    <t>ー6</t>
    <phoneticPr fontId="9"/>
  </si>
  <si>
    <t>△</t>
    <phoneticPr fontId="9"/>
  </si>
  <si>
    <t>S4 スペランツァ</t>
    <phoneticPr fontId="9"/>
  </si>
  <si>
    <t>FC アネーロ宇都宮</t>
    <rPh sb="7" eb="10">
      <t>ウツノミヤ</t>
    </rPh>
    <phoneticPr fontId="9"/>
  </si>
  <si>
    <t>TEAMリフレSC</t>
    <phoneticPr fontId="9"/>
  </si>
  <si>
    <t>ＦＣグラシアス</t>
    <phoneticPr fontId="9"/>
  </si>
  <si>
    <t>市）サッカー場 A（南）会場</t>
    <rPh sb="0" eb="1">
      <t>シ</t>
    </rPh>
    <rPh sb="6" eb="7">
      <t>バ</t>
    </rPh>
    <rPh sb="10" eb="11">
      <t>ミナミ</t>
    </rPh>
    <phoneticPr fontId="9"/>
  </si>
  <si>
    <t>　　      宇河地区　第１シード 決定戦</t>
    <phoneticPr fontId="9"/>
  </si>
  <si>
    <t>ＦＣ みらい</t>
  </si>
  <si>
    <t>ＦＣ みらい</t>
    <phoneticPr fontId="9"/>
  </si>
  <si>
    <t>unionn SC U-12</t>
  </si>
  <si>
    <t>unionn SC U-12</t>
    <phoneticPr fontId="9"/>
  </si>
  <si>
    <t>FC グランディール</t>
  </si>
  <si>
    <t>FC グランディール</t>
    <phoneticPr fontId="9"/>
  </si>
  <si>
    <t>清原ＳＳＳ</t>
    <rPh sb="0" eb="2">
      <t>キヨハラ</t>
    </rPh>
    <phoneticPr fontId="9"/>
  </si>
  <si>
    <t>みはらSC Jr</t>
    <phoneticPr fontId="9"/>
  </si>
  <si>
    <t>第4位</t>
    <rPh sb="0" eb="1">
      <t>ダイ</t>
    </rPh>
    <rPh sb="2" eb="3">
      <t>イ</t>
    </rPh>
    <phoneticPr fontId="9"/>
  </si>
  <si>
    <t>　　宇河地区　第９・１０・１１・１２ 決定戦</t>
    <rPh sb="7" eb="8">
      <t>ダイ</t>
    </rPh>
    <phoneticPr fontId="9"/>
  </si>
  <si>
    <t>　　　市）サッカー場 Ｂ（北）会場</t>
    <rPh sb="3" eb="4">
      <t>シ</t>
    </rPh>
    <rPh sb="9" eb="10">
      <t>バ</t>
    </rPh>
    <rPh sb="13" eb="14">
      <t>キタ</t>
    </rPh>
    <phoneticPr fontId="9"/>
  </si>
  <si>
    <t>緑が丘 YFC</t>
    <rPh sb="0" eb="1">
      <t>ミドリ</t>
    </rPh>
    <rPh sb="2" eb="3">
      <t>オカ</t>
    </rPh>
    <phoneticPr fontId="9"/>
  </si>
  <si>
    <t>FC Riso</t>
    <phoneticPr fontId="9"/>
  </si>
  <si>
    <t>カテｯト白沢ＳＳ</t>
    <rPh sb="4" eb="8">
      <t>シラザワss</t>
    </rPh>
    <phoneticPr fontId="9"/>
  </si>
  <si>
    <t>富士見SSS</t>
    <rPh sb="0" eb="3">
      <t>フジミ</t>
    </rPh>
    <phoneticPr fontId="9"/>
  </si>
  <si>
    <t>ともぞうＳＣ B</t>
    <phoneticPr fontId="9"/>
  </si>
  <si>
    <t>　☆　審判委員会より派遣審判員に欠員が生じる場合は、参加チーム帯同審判員の割り当てがあります。</t>
    <rPh sb="3" eb="8">
      <t>シンパンイインカイ</t>
    </rPh>
    <rPh sb="10" eb="12">
      <t>ハケン</t>
    </rPh>
    <rPh sb="12" eb="14">
      <t>シンパン</t>
    </rPh>
    <rPh sb="14" eb="15">
      <t>イン</t>
    </rPh>
    <rPh sb="16" eb="18">
      <t>ケツイン</t>
    </rPh>
    <rPh sb="19" eb="20">
      <t>ショウ</t>
    </rPh>
    <rPh sb="22" eb="24">
      <t>バアイ</t>
    </rPh>
    <rPh sb="26" eb="28">
      <t>サンカ</t>
    </rPh>
    <rPh sb="31" eb="36">
      <t>タイドウシンパンイン</t>
    </rPh>
    <rPh sb="37" eb="38">
      <t>ワ</t>
    </rPh>
    <rPh sb="39" eb="40">
      <t>ア</t>
    </rPh>
    <phoneticPr fontId="9"/>
  </si>
  <si>
    <t>　　　割り当ては、当日の朝の打ち合わせ時に審判委員会より要請があります。</t>
    <rPh sb="3" eb="4">
      <t>ワ</t>
    </rPh>
    <rPh sb="5" eb="6">
      <t>ア</t>
    </rPh>
    <rPh sb="9" eb="11">
      <t>トウジツ</t>
    </rPh>
    <rPh sb="12" eb="13">
      <t>アサ</t>
    </rPh>
    <rPh sb="14" eb="15">
      <t>ウ</t>
    </rPh>
    <rPh sb="16" eb="17">
      <t>ア</t>
    </rPh>
    <rPh sb="19" eb="20">
      <t>ジ</t>
    </rPh>
    <rPh sb="21" eb="26">
      <t>シンパンイインカイ</t>
    </rPh>
    <rPh sb="28" eb="30">
      <t>ヨウセイ</t>
    </rPh>
    <phoneticPr fontId="9"/>
  </si>
  <si>
    <t>☆ ９月２２日（祝・火）第９・１０・１１・１２代表決定組み合わせ・対戦表</t>
    <rPh sb="8" eb="9">
      <t>シュク</t>
    </rPh>
    <rPh sb="10" eb="11">
      <t>ヒ</t>
    </rPh>
    <rPh sb="12" eb="13">
      <t>ダイ</t>
    </rPh>
    <rPh sb="23" eb="25">
      <t>ダイヒョウ</t>
    </rPh>
    <rPh sb="25" eb="27">
      <t>ケッテイ</t>
    </rPh>
    <rPh sb="33" eb="35">
      <t>タイセン</t>
    </rPh>
    <rPh sb="35" eb="36">
      <t>ヒョウ</t>
    </rPh>
    <phoneticPr fontId="9"/>
  </si>
  <si>
    <t xml:space="preserve">                          　　９月２２日（祝・火）組み合わせ・対戦表</t>
    <rPh sb="34" eb="35">
      <t>シュク</t>
    </rPh>
    <rPh sb="36" eb="37">
      <t>ヒ</t>
    </rPh>
    <rPh sb="44" eb="46">
      <t>タイセン</t>
    </rPh>
    <rPh sb="46" eb="47">
      <t>ヒョウ</t>
    </rPh>
    <phoneticPr fontId="9"/>
  </si>
  <si>
    <t xml:space="preserve">                             　　　〇印は会場運営をお願いします</t>
    <phoneticPr fontId="9"/>
  </si>
  <si>
    <t>1位</t>
    <rPh sb="1" eb="2">
      <t>イ</t>
    </rPh>
    <phoneticPr fontId="9"/>
  </si>
  <si>
    <t>3位</t>
    <rPh sb="1" eb="2">
      <t>イ</t>
    </rPh>
    <phoneticPr fontId="9"/>
  </si>
  <si>
    <t>　　　割り当ては当日、ミーティングの時に審判委員会より要請があります。</t>
    <rPh sb="3" eb="4">
      <t>ワ</t>
    </rPh>
    <rPh sb="5" eb="6">
      <t>ア</t>
    </rPh>
    <rPh sb="8" eb="10">
      <t>トウジツ</t>
    </rPh>
    <rPh sb="18" eb="19">
      <t>ジ</t>
    </rPh>
    <rPh sb="20" eb="25">
      <t>シンパンイインカイ</t>
    </rPh>
    <rPh sb="27" eb="29">
      <t>ヨウセイ</t>
    </rPh>
    <phoneticPr fontId="9"/>
  </si>
  <si>
    <r>
      <t xml:space="preserve">   　</t>
    </r>
    <r>
      <rPr>
        <b/>
        <sz val="11"/>
        <color theme="1"/>
        <rFont val="游ゴシック"/>
        <family val="3"/>
        <charset val="128"/>
      </rPr>
      <t>◇</t>
    </r>
    <r>
      <rPr>
        <sz val="11"/>
        <color theme="1"/>
        <rFont val="游ゴシック"/>
        <family val="3"/>
        <charset val="128"/>
      </rPr>
      <t>　９月１３日（日）ＧＰ白沢グランド会場：宇）少年連盟 会場運営責任者：石下理事</t>
    </r>
    <rPh sb="7" eb="8">
      <t>ガツ</t>
    </rPh>
    <rPh sb="10" eb="11">
      <t>ヒ</t>
    </rPh>
    <rPh sb="12" eb="13">
      <t>ヒ</t>
    </rPh>
    <rPh sb="14" eb="18">
      <t>gpシラザワ</t>
    </rPh>
    <rPh sb="22" eb="24">
      <t>カイジョウ</t>
    </rPh>
    <rPh sb="25" eb="26">
      <t>ウ</t>
    </rPh>
    <rPh sb="27" eb="29">
      <t>ショウネン</t>
    </rPh>
    <rPh sb="29" eb="31">
      <t>レンメイ</t>
    </rPh>
    <rPh sb="32" eb="34">
      <t>カイジョウ</t>
    </rPh>
    <rPh sb="34" eb="36">
      <t>ウンエイ</t>
    </rPh>
    <rPh sb="36" eb="38">
      <t>セキニン</t>
    </rPh>
    <rPh sb="38" eb="39">
      <t>モノ</t>
    </rPh>
    <rPh sb="40" eb="42">
      <t>イシシタ</t>
    </rPh>
    <rPh sb="42" eb="44">
      <t>リジ</t>
    </rPh>
    <phoneticPr fontId="9"/>
  </si>
  <si>
    <t>　☆　宇）連盟総務委員会発出、市）サッカー場駐車利用要領に基づき駐車ください。</t>
    <rPh sb="3" eb="4">
      <t>ウ</t>
    </rPh>
    <rPh sb="5" eb="7">
      <t>レンメイ</t>
    </rPh>
    <rPh sb="7" eb="9">
      <t>ソウム</t>
    </rPh>
    <rPh sb="9" eb="12">
      <t>イインカイ</t>
    </rPh>
    <rPh sb="12" eb="14">
      <t>ハッシュツ</t>
    </rPh>
    <rPh sb="15" eb="16">
      <t>シ</t>
    </rPh>
    <rPh sb="21" eb="22">
      <t>ジョウ</t>
    </rPh>
    <rPh sb="22" eb="24">
      <t>チュウシャ</t>
    </rPh>
    <rPh sb="24" eb="26">
      <t>リヨウ</t>
    </rPh>
    <rPh sb="26" eb="28">
      <t>ヨウリョウ</t>
    </rPh>
    <rPh sb="29" eb="31">
      <t>モトズ</t>
    </rPh>
    <rPh sb="32" eb="34">
      <t>チュウシャ</t>
    </rPh>
    <phoneticPr fontId="9"/>
  </si>
  <si>
    <t>2位</t>
    <rPh sb="1" eb="2">
      <t>イ</t>
    </rPh>
    <phoneticPr fontId="9"/>
  </si>
  <si>
    <t>1位</t>
    <rPh sb="1" eb="2">
      <t>イ</t>
    </rPh>
    <phoneticPr fontId="9"/>
  </si>
  <si>
    <t>3位</t>
    <rPh sb="1" eb="2">
      <t>イ</t>
    </rPh>
    <phoneticPr fontId="9"/>
  </si>
  <si>
    <t>PK</t>
    <phoneticPr fontId="9"/>
  </si>
  <si>
    <t>S4 スペランツァ</t>
    <phoneticPr fontId="9"/>
  </si>
  <si>
    <t>|</t>
    <phoneticPr fontId="9"/>
  </si>
  <si>
    <t>　第１２代表　ともぞうＳＣ B</t>
    <rPh sb="1" eb="2">
      <t>ダイ</t>
    </rPh>
    <rPh sb="4" eb="6">
      <t>ダイヒョウ</t>
    </rPh>
    <phoneticPr fontId="9"/>
  </si>
  <si>
    <t>　第１１代表 富士見SSS</t>
    <rPh sb="1" eb="2">
      <t>ダイ</t>
    </rPh>
    <rPh sb="4" eb="6">
      <t>ダイヒョウ</t>
    </rPh>
    <rPh sb="7" eb="13">
      <t>フジミsss</t>
    </rPh>
    <phoneticPr fontId="9"/>
  </si>
  <si>
    <t>　第１０表　FC Riso</t>
    <rPh sb="1" eb="2">
      <t>ダイ</t>
    </rPh>
    <rPh sb="4" eb="5">
      <t>ヒョウ</t>
    </rPh>
    <phoneticPr fontId="9"/>
  </si>
  <si>
    <t>　第９代表　TEAMリフレSC</t>
    <rPh sb="1" eb="2">
      <t>ダイ</t>
    </rPh>
    <rPh sb="3" eb="5">
      <t>ダイヒョウ</t>
    </rPh>
    <phoneticPr fontId="9"/>
  </si>
  <si>
    <t>　☆　県）大会参加チーム：S4スペランツァ、　FCアネーロ宇都宮、　unionn SC U-12、みはらSC Jr</t>
    <rPh sb="3" eb="4">
      <t>ケン</t>
    </rPh>
    <rPh sb="5" eb="7">
      <t>タイカイ</t>
    </rPh>
    <rPh sb="7" eb="9">
      <t>サンカ</t>
    </rPh>
    <rPh sb="29" eb="32">
      <t>ウツノミヤ</t>
    </rPh>
    <phoneticPr fontId="9"/>
  </si>
  <si>
    <t>　　　FCグランディール、FCみらい、清原ＳＳＳ、昭和戸祭SC、TEAMリフレSC、FC Riso、富士見SSS、</t>
    <rPh sb="19" eb="24">
      <t>キヨハラsss</t>
    </rPh>
    <rPh sb="25" eb="31">
      <t>ショウワトマツリsc</t>
    </rPh>
    <rPh sb="50" eb="56">
      <t>フジミsss</t>
    </rPh>
    <phoneticPr fontId="9"/>
  </si>
  <si>
    <t>P　K</t>
    <phoneticPr fontId="9"/>
  </si>
  <si>
    <t>　　　ともぞうＳＣ B、　☆　宇河地区予選を勝ち抜いた１２チーム、県）大会ご健闘を祈念いたします。</t>
    <rPh sb="15" eb="16">
      <t>ウ</t>
    </rPh>
    <rPh sb="16" eb="17">
      <t>カワ</t>
    </rPh>
    <rPh sb="17" eb="19">
      <t>チク</t>
    </rPh>
    <rPh sb="19" eb="21">
      <t>ヨセン</t>
    </rPh>
    <rPh sb="22" eb="23">
      <t>カ</t>
    </rPh>
    <rPh sb="24" eb="25">
      <t>ヌ</t>
    </rPh>
    <rPh sb="33" eb="34">
      <t>ケン</t>
    </rPh>
    <rPh sb="35" eb="37">
      <t>タイカイ</t>
    </rPh>
    <rPh sb="38" eb="40">
      <t>ケントウ</t>
    </rPh>
    <rPh sb="41" eb="43">
      <t>キネン</t>
    </rPh>
    <phoneticPr fontId="9"/>
  </si>
  <si>
    <t xml:space="preserve">FC みらい </t>
    <phoneticPr fontId="9"/>
  </si>
  <si>
    <r>
      <t xml:space="preserve">   　</t>
    </r>
    <r>
      <rPr>
        <sz val="12"/>
        <color theme="1"/>
        <rFont val="游ゴシック"/>
        <family val="3"/>
        <charset val="128"/>
      </rPr>
      <t>◇</t>
    </r>
    <r>
      <rPr>
        <sz val="11"/>
        <color theme="1"/>
        <rFont val="游ゴシック"/>
        <family val="3"/>
        <charset val="128"/>
      </rPr>
      <t>　９月５日（土）豊郷中央小会場：宇）連盟 会場運営責任者：石下理事</t>
    </r>
    <rPh sb="7" eb="8">
      <t>ガツ</t>
    </rPh>
    <rPh sb="9" eb="10">
      <t>ヒ</t>
    </rPh>
    <rPh sb="11" eb="12">
      <t>ツチ</t>
    </rPh>
    <rPh sb="13" eb="15">
      <t>トヨサト</t>
    </rPh>
    <rPh sb="15" eb="17">
      <t>チュウオウ</t>
    </rPh>
    <rPh sb="17" eb="18">
      <t>ショウ</t>
    </rPh>
    <rPh sb="18" eb="20">
      <t>カイジョウ</t>
    </rPh>
    <rPh sb="21" eb="22">
      <t>ウ</t>
    </rPh>
    <rPh sb="23" eb="25">
      <t>レンメイ</t>
    </rPh>
    <rPh sb="26" eb="28">
      <t>カイジョウ</t>
    </rPh>
    <rPh sb="28" eb="30">
      <t>ウンエイ</t>
    </rPh>
    <rPh sb="30" eb="32">
      <t>セキニン</t>
    </rPh>
    <rPh sb="32" eb="33">
      <t>モノ</t>
    </rPh>
    <rPh sb="34" eb="36">
      <t>イシシタ</t>
    </rPh>
    <rPh sb="36" eb="38">
      <t>リジ</t>
    </rPh>
    <phoneticPr fontId="9"/>
  </si>
  <si>
    <r>
      <t xml:space="preserve">   　</t>
    </r>
    <r>
      <rPr>
        <sz val="12"/>
        <color theme="1"/>
        <rFont val="游ゴシック"/>
        <family val="3"/>
        <charset val="128"/>
      </rPr>
      <t>◇</t>
    </r>
    <r>
      <rPr>
        <sz val="11"/>
        <color theme="1"/>
        <rFont val="游ゴシック"/>
        <family val="3"/>
        <charset val="128"/>
      </rPr>
      <t>　９月５日（土）雀宮南小会場：宇）連盟 会場運営責任者：植松理事</t>
    </r>
    <rPh sb="7" eb="8">
      <t>ガツ</t>
    </rPh>
    <rPh sb="9" eb="10">
      <t>ヒ</t>
    </rPh>
    <rPh sb="11" eb="12">
      <t>ツチ</t>
    </rPh>
    <rPh sb="13" eb="14">
      <t>スズメ</t>
    </rPh>
    <rPh sb="14" eb="15">
      <t>ミヤ</t>
    </rPh>
    <rPh sb="15" eb="17">
      <t>ミナミショウ</t>
    </rPh>
    <rPh sb="17" eb="19">
      <t>カイジョウ</t>
    </rPh>
    <rPh sb="20" eb="21">
      <t>ウ</t>
    </rPh>
    <rPh sb="22" eb="24">
      <t>レンメイ</t>
    </rPh>
    <rPh sb="25" eb="27">
      <t>カイジョウ</t>
    </rPh>
    <rPh sb="27" eb="29">
      <t>ウンエイ</t>
    </rPh>
    <rPh sb="29" eb="31">
      <t>セキニン</t>
    </rPh>
    <rPh sb="31" eb="32">
      <t>モノ</t>
    </rPh>
    <rPh sb="33" eb="35">
      <t>ウエマツ</t>
    </rPh>
    <rPh sb="35" eb="37">
      <t>リジ</t>
    </rPh>
    <phoneticPr fontId="9"/>
  </si>
  <si>
    <r>
      <t xml:space="preserve">   　</t>
    </r>
    <r>
      <rPr>
        <sz val="12"/>
        <color theme="1"/>
        <rFont val="游ゴシック"/>
        <family val="3"/>
        <charset val="128"/>
      </rPr>
      <t>◇</t>
    </r>
    <r>
      <rPr>
        <sz val="11"/>
        <color theme="1"/>
        <rFont val="游ゴシック"/>
        <family val="3"/>
        <charset val="128"/>
      </rPr>
      <t>　９月５日（土）陽南小会場：　宇）連盟 会場運営責任者：杉山理事</t>
    </r>
    <rPh sb="7" eb="8">
      <t>ガツ</t>
    </rPh>
    <rPh sb="9" eb="10">
      <t>ヒ</t>
    </rPh>
    <rPh sb="11" eb="12">
      <t>ツチ</t>
    </rPh>
    <rPh sb="13" eb="14">
      <t>ヨウ</t>
    </rPh>
    <rPh sb="14" eb="15">
      <t>ミナミ</t>
    </rPh>
    <rPh sb="15" eb="16">
      <t>ショウ</t>
    </rPh>
    <rPh sb="16" eb="18">
      <t>カイジョウ</t>
    </rPh>
    <rPh sb="20" eb="21">
      <t>ウ</t>
    </rPh>
    <rPh sb="22" eb="24">
      <t>レンメイ</t>
    </rPh>
    <rPh sb="25" eb="27">
      <t>カイジョウ</t>
    </rPh>
    <rPh sb="27" eb="29">
      <t>ウンエイ</t>
    </rPh>
    <rPh sb="29" eb="31">
      <t>セキニン</t>
    </rPh>
    <rPh sb="31" eb="32">
      <t>モノ</t>
    </rPh>
    <rPh sb="33" eb="35">
      <t>スギヤマ</t>
    </rPh>
    <rPh sb="35" eb="37">
      <t>リジ</t>
    </rPh>
    <phoneticPr fontId="9"/>
  </si>
  <si>
    <r>
      <t xml:space="preserve">   　</t>
    </r>
    <r>
      <rPr>
        <sz val="12"/>
        <color theme="1"/>
        <rFont val="游ゴシック"/>
        <family val="3"/>
        <charset val="128"/>
      </rPr>
      <t>◇</t>
    </r>
    <r>
      <rPr>
        <sz val="11"/>
        <color theme="1"/>
        <rFont val="游ゴシック"/>
        <family val="3"/>
        <charset val="128"/>
      </rPr>
      <t>　９月５日（土）石井緑地Ｎｏ６会場：宇）連盟 会場運営責任者：千葉理事</t>
    </r>
    <rPh sb="7" eb="8">
      <t>ガツ</t>
    </rPh>
    <rPh sb="9" eb="10">
      <t>ヒ</t>
    </rPh>
    <rPh sb="11" eb="12">
      <t>ツチ</t>
    </rPh>
    <rPh sb="13" eb="18">
      <t>イシイリョクチn</t>
    </rPh>
    <rPh sb="20" eb="22">
      <t>カイジョウ</t>
    </rPh>
    <rPh sb="23" eb="24">
      <t>ウ</t>
    </rPh>
    <rPh sb="25" eb="27">
      <t>レンメイ</t>
    </rPh>
    <rPh sb="28" eb="30">
      <t>カイジョウ</t>
    </rPh>
    <rPh sb="30" eb="32">
      <t>ウンエイ</t>
    </rPh>
    <rPh sb="32" eb="34">
      <t>セキニン</t>
    </rPh>
    <rPh sb="34" eb="35">
      <t>モノ</t>
    </rPh>
    <rPh sb="36" eb="40">
      <t>チバリジ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</si>
</sst>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[$-411]ggge&quot;年&quot;m&quot;月&quot;d&quot;日&quot;;@"/>
    <numFmt numFmtId="177" formatCode="yyyy&quot;年&quot;m&quot;月&quot;d&quot;日&quot;;@"/>
    <numFmt numFmtId="178" formatCode="0_ "/>
    <numFmt numFmtId="179" formatCode="yyyy/m/d&quot; (&quot;aaa&quot;)&quot;"/>
  </numFmts>
  <fonts count="58" x14ac:knownFonts="1">
    <font>
      <sz val="11"/>
      <color theme="1"/>
      <name val="游ゴシック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Times New Roman"/>
      <family val="1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20"/>
      <color theme="1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sz val="12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b/>
      <i/>
      <u/>
      <sz val="12"/>
      <color theme="1"/>
      <name val="HGｺﾞｼｯｸM"/>
      <family val="3"/>
      <charset val="128"/>
    </font>
    <font>
      <b/>
      <sz val="14"/>
      <color theme="1"/>
      <name val="HGｺﾞｼｯｸM"/>
      <family val="3"/>
      <charset val="128"/>
    </font>
    <font>
      <i/>
      <sz val="14"/>
      <color theme="1"/>
      <name val="HGｺﾞｼｯｸM"/>
      <family val="3"/>
      <charset val="128"/>
    </font>
    <font>
      <b/>
      <sz val="14"/>
      <color rgb="FF0070C0"/>
      <name val="AR P丸ゴシック体M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0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b/>
      <sz val="8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6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6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b/>
      <sz val="10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sz val="10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b/>
      <sz val="9"/>
      <color rgb="FFFF0000"/>
      <name val="游ゴシック"/>
      <family val="3"/>
      <charset val="128"/>
    </font>
    <font>
      <b/>
      <sz val="9"/>
      <color rgb="FFFF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hair">
        <color auto="1"/>
      </diagonal>
    </border>
    <border diagonalDown="1">
      <left/>
      <right/>
      <top style="thin">
        <color auto="1"/>
      </top>
      <bottom/>
      <diagonal style="hair">
        <color auto="1"/>
      </diagonal>
    </border>
    <border diagonalDown="1">
      <left/>
      <right style="thin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/>
      <top/>
      <bottom style="thin">
        <color auto="1"/>
      </bottom>
      <diagonal style="hair">
        <color auto="1"/>
      </diagonal>
    </border>
    <border diagonalDown="1">
      <left/>
      <right/>
      <top/>
      <bottom style="thin">
        <color auto="1"/>
      </bottom>
      <diagonal style="hair">
        <color auto="1"/>
      </diagonal>
    </border>
    <border diagonalDown="1">
      <left/>
      <right style="thin">
        <color auto="1"/>
      </right>
      <top/>
      <bottom style="thin">
        <color auto="1"/>
      </bottom>
      <diagonal style="hair">
        <color auto="1"/>
      </diagonal>
    </border>
    <border diagonalDown="1">
      <left style="thin">
        <color auto="1"/>
      </left>
      <right/>
      <top/>
      <bottom/>
      <diagonal style="hair">
        <color auto="1"/>
      </diagonal>
    </border>
    <border diagonalDown="1">
      <left/>
      <right/>
      <top/>
      <bottom/>
      <diagonal style="hair">
        <color auto="1"/>
      </diagonal>
    </border>
    <border diagonalDown="1">
      <left/>
      <right style="thin">
        <color auto="1"/>
      </right>
      <top/>
      <bottom/>
      <diagonal style="hair">
        <color auto="1"/>
      </diagonal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Dashed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35">
    <xf numFmtId="0" fontId="0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/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center"/>
    </xf>
    <xf numFmtId="0" fontId="3" fillId="11" borderId="68" applyNumberFormat="0" applyFont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132">
    <xf numFmtId="0" fontId="0" fillId="0" borderId="0" xfId="0">
      <alignment vertical="center"/>
    </xf>
    <xf numFmtId="0" fontId="11" fillId="0" borderId="33" xfId="34" applyFont="1" applyFill="1" applyBorder="1" applyAlignment="1">
      <alignment horizontal="center" vertical="center" shrinkToFit="1"/>
    </xf>
    <xf numFmtId="0" fontId="11" fillId="0" borderId="33" xfId="34" quotePrefix="1" applyFont="1" applyFill="1" applyBorder="1" applyAlignment="1">
      <alignment horizontal="center" vertical="center" shrinkToFit="1"/>
    </xf>
    <xf numFmtId="0" fontId="11" fillId="0" borderId="64" xfId="34" applyFont="1" applyFill="1" applyBorder="1" applyAlignment="1">
      <alignment horizontal="center" vertical="center" shrinkToFit="1"/>
    </xf>
    <xf numFmtId="0" fontId="11" fillId="0" borderId="64" xfId="34" quotePrefix="1" applyFont="1" applyFill="1" applyBorder="1" applyAlignment="1">
      <alignment horizontal="center" vertical="center" shrinkToFit="1"/>
    </xf>
    <xf numFmtId="0" fontId="11" fillId="0" borderId="81" xfId="34" applyFont="1" applyFill="1" applyBorder="1" applyAlignment="1">
      <alignment horizontal="center" vertical="center" shrinkToFit="1"/>
    </xf>
    <xf numFmtId="0" fontId="11" fillId="0" borderId="81" xfId="34" quotePrefix="1" applyFont="1" applyFill="1" applyBorder="1" applyAlignment="1">
      <alignment horizontal="center" vertical="center" shrinkToFit="1"/>
    </xf>
    <xf numFmtId="0" fontId="11" fillId="0" borderId="18" xfId="34" applyFont="1" applyFill="1" applyBorder="1" applyAlignment="1">
      <alignment horizontal="center" vertical="center" shrinkToFit="1"/>
    </xf>
    <xf numFmtId="0" fontId="11" fillId="0" borderId="18" xfId="34" quotePrefix="1" applyFont="1" applyFill="1" applyBorder="1" applyAlignment="1">
      <alignment horizontal="center" vertical="center" shrinkToFit="1"/>
    </xf>
    <xf numFmtId="0" fontId="11" fillId="0" borderId="66" xfId="34" applyFont="1" applyFill="1" applyBorder="1" applyAlignment="1">
      <alignment horizontal="center" vertical="center" shrinkToFit="1"/>
    </xf>
    <xf numFmtId="0" fontId="11" fillId="0" borderId="66" xfId="34" quotePrefix="1" applyFont="1" applyFill="1" applyBorder="1" applyAlignment="1">
      <alignment horizontal="center" vertical="center" shrinkToFit="1"/>
    </xf>
    <xf numFmtId="0" fontId="11" fillId="0" borderId="69" xfId="34" applyFont="1" applyFill="1" applyBorder="1" applyAlignment="1">
      <alignment horizontal="center" vertical="center" shrinkToFit="1"/>
    </xf>
    <xf numFmtId="0" fontId="11" fillId="0" borderId="69" xfId="34" quotePrefix="1" applyFont="1" applyFill="1" applyBorder="1" applyAlignment="1">
      <alignment horizontal="center" vertical="center" shrinkToFit="1"/>
    </xf>
    <xf numFmtId="0" fontId="11" fillId="0" borderId="70" xfId="34" applyFont="1" applyFill="1" applyBorder="1" applyAlignment="1">
      <alignment horizontal="center" vertical="center" shrinkToFit="1"/>
    </xf>
    <xf numFmtId="0" fontId="11" fillId="0" borderId="70" xfId="34" quotePrefix="1" applyFont="1" applyFill="1" applyBorder="1" applyAlignment="1">
      <alignment horizontal="center" vertical="center" shrinkToFit="1"/>
    </xf>
    <xf numFmtId="0" fontId="14" fillId="0" borderId="0" xfId="34" applyFont="1" applyAlignment="1">
      <alignment vertical="center"/>
    </xf>
    <xf numFmtId="0" fontId="12" fillId="0" borderId="32" xfId="34" applyFont="1" applyBorder="1" applyAlignment="1">
      <alignment vertical="center"/>
    </xf>
    <xf numFmtId="0" fontId="12" fillId="0" borderId="0" xfId="34" applyFont="1" applyAlignment="1">
      <alignment vertical="center"/>
    </xf>
    <xf numFmtId="0" fontId="17" fillId="0" borderId="0" xfId="34" applyFont="1" applyAlignment="1">
      <alignment vertical="center"/>
    </xf>
    <xf numFmtId="0" fontId="17" fillId="0" borderId="0" xfId="34" applyFont="1" applyBorder="1" applyAlignment="1">
      <alignment vertical="center"/>
    </xf>
    <xf numFmtId="176" fontId="18" fillId="0" borderId="0" xfId="34" applyNumberFormat="1" applyFont="1" applyBorder="1" applyAlignment="1">
      <alignment vertical="center"/>
    </xf>
    <xf numFmtId="0" fontId="19" fillId="0" borderId="0" xfId="34" applyFont="1" applyBorder="1" applyAlignment="1">
      <alignment vertical="center" textRotation="255" shrinkToFit="1"/>
    </xf>
    <xf numFmtId="0" fontId="14" fillId="0" borderId="0" xfId="34" applyFont="1" applyBorder="1" applyAlignment="1">
      <alignment vertical="center"/>
    </xf>
    <xf numFmtId="178" fontId="14" fillId="0" borderId="0" xfId="34" applyNumberFormat="1" applyFont="1" applyAlignment="1">
      <alignment vertical="center"/>
    </xf>
    <xf numFmtId="0" fontId="11" fillId="0" borderId="34" xfId="34" applyFont="1" applyFill="1" applyBorder="1" applyAlignment="1">
      <alignment vertical="center" shrinkToFit="1"/>
    </xf>
    <xf numFmtId="0" fontId="14" fillId="0" borderId="0" xfId="34" applyFont="1" applyFill="1" applyBorder="1" applyAlignment="1">
      <alignment vertical="center"/>
    </xf>
    <xf numFmtId="0" fontId="11" fillId="0" borderId="0" xfId="34" applyFont="1" applyFill="1" applyBorder="1" applyAlignment="1">
      <alignment horizontal="center" vertical="center" shrinkToFit="1"/>
    </xf>
    <xf numFmtId="20" fontId="11" fillId="0" borderId="0" xfId="34" applyNumberFormat="1" applyFont="1" applyFill="1" applyBorder="1" applyAlignment="1">
      <alignment horizontal="center" vertical="center" shrinkToFit="1"/>
    </xf>
    <xf numFmtId="0" fontId="16" fillId="0" borderId="0" xfId="34" applyFont="1" applyFill="1" applyBorder="1" applyAlignment="1">
      <alignment horizontal="center" vertical="center" shrinkToFit="1"/>
    </xf>
    <xf numFmtId="0" fontId="12" fillId="0" borderId="0" xfId="34" applyFont="1" applyFill="1" applyBorder="1" applyAlignment="1">
      <alignment vertical="center" shrinkToFit="1"/>
    </xf>
    <xf numFmtId="0" fontId="12" fillId="0" borderId="0" xfId="34" applyFont="1" applyFill="1" applyBorder="1" applyAlignment="1">
      <alignment horizontal="center" vertical="center" shrinkToFit="1"/>
    </xf>
    <xf numFmtId="0" fontId="20" fillId="0" borderId="0" xfId="34" applyFont="1" applyFill="1" applyBorder="1" applyAlignment="1">
      <alignment horizontal="center" vertical="center" shrinkToFit="1"/>
    </xf>
    <xf numFmtId="0" fontId="12" fillId="0" borderId="0" xfId="34" applyFont="1" applyFill="1" applyBorder="1" applyAlignment="1">
      <alignment vertical="center"/>
    </xf>
    <xf numFmtId="0" fontId="12" fillId="0" borderId="0" xfId="34" applyFont="1" applyFill="1" applyAlignment="1">
      <alignment vertical="center"/>
    </xf>
    <xf numFmtId="0" fontId="14" fillId="0" borderId="0" xfId="34" applyFont="1" applyFill="1" applyAlignment="1">
      <alignment vertical="center"/>
    </xf>
    <xf numFmtId="0" fontId="12" fillId="0" borderId="0" xfId="0" applyFont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12" fillId="0" borderId="3" xfId="0" applyFont="1" applyBorder="1" applyAlignment="1">
      <alignment horizontal="center" vertical="center"/>
    </xf>
    <xf numFmtId="0" fontId="11" fillId="0" borderId="3" xfId="34" applyFont="1" applyFill="1" applyBorder="1" applyAlignment="1">
      <alignment horizontal="center" vertical="center"/>
    </xf>
    <xf numFmtId="178" fontId="11" fillId="0" borderId="3" xfId="34" applyNumberFormat="1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 shrinkToFit="1"/>
    </xf>
    <xf numFmtId="0" fontId="23" fillId="0" borderId="0" xfId="4" applyFont="1">
      <alignment vertical="center"/>
    </xf>
    <xf numFmtId="0" fontId="26" fillId="0" borderId="0" xfId="4" applyFont="1">
      <alignment vertical="center"/>
    </xf>
    <xf numFmtId="0" fontId="22" fillId="0" borderId="0" xfId="4" applyFont="1" applyBorder="1">
      <alignment vertical="center"/>
    </xf>
    <xf numFmtId="0" fontId="26" fillId="0" borderId="0" xfId="4" applyFont="1" applyBorder="1">
      <alignment vertical="center"/>
    </xf>
    <xf numFmtId="0" fontId="26" fillId="0" borderId="0" xfId="4" applyFont="1" applyBorder="1" applyAlignment="1">
      <alignment horizontal="center" vertical="center"/>
    </xf>
    <xf numFmtId="0" fontId="22" fillId="0" borderId="0" xfId="4" applyFont="1" applyBorder="1" applyAlignment="1">
      <alignment vertical="center"/>
    </xf>
    <xf numFmtId="0" fontId="22" fillId="0" borderId="0" xfId="4" applyFont="1" applyBorder="1" applyAlignment="1">
      <alignment horizontal="left" vertical="center" shrinkToFit="1"/>
    </xf>
    <xf numFmtId="0" fontId="24" fillId="0" borderId="0" xfId="4" applyFont="1" applyAlignment="1">
      <alignment vertical="center" shrinkToFit="1"/>
    </xf>
    <xf numFmtId="0" fontId="24" fillId="0" borderId="7" xfId="4" applyFont="1" applyBorder="1" applyAlignment="1">
      <alignment vertical="center" shrinkToFit="1"/>
    </xf>
    <xf numFmtId="0" fontId="26" fillId="0" borderId="0" xfId="4" applyFont="1" applyAlignment="1">
      <alignment vertical="center" shrinkToFit="1"/>
    </xf>
    <xf numFmtId="0" fontId="24" fillId="0" borderId="0" xfId="4" applyFont="1" applyBorder="1" applyAlignment="1">
      <alignment vertical="center" shrinkToFit="1"/>
    </xf>
    <xf numFmtId="0" fontId="26" fillId="0" borderId="0" xfId="4" applyFont="1" applyBorder="1" applyAlignment="1">
      <alignment vertical="center" shrinkToFit="1"/>
    </xf>
    <xf numFmtId="0" fontId="22" fillId="0" borderId="24" xfId="4" applyFont="1" applyBorder="1" applyAlignment="1">
      <alignment horizontal="center" vertical="center"/>
    </xf>
    <xf numFmtId="0" fontId="23" fillId="0" borderId="0" xfId="4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5" fillId="0" borderId="0" xfId="4" applyFont="1" applyBorder="1" applyAlignment="1">
      <alignment horizontal="center" vertical="center"/>
    </xf>
    <xf numFmtId="0" fontId="26" fillId="0" borderId="0" xfId="4" applyFont="1" applyBorder="1" applyAlignment="1">
      <alignment vertical="center"/>
    </xf>
    <xf numFmtId="0" fontId="25" fillId="0" borderId="0" xfId="4" applyFont="1" applyBorder="1" applyAlignment="1">
      <alignment vertical="center"/>
    </xf>
    <xf numFmtId="0" fontId="22" fillId="0" borderId="0" xfId="4" applyFont="1" applyBorder="1" applyAlignment="1">
      <alignment horizontal="left" vertical="center"/>
    </xf>
    <xf numFmtId="0" fontId="22" fillId="0" borderId="0" xfId="4" applyFont="1">
      <alignment vertical="center"/>
    </xf>
    <xf numFmtId="0" fontId="22" fillId="0" borderId="3" xfId="4" applyFont="1" applyBorder="1" applyAlignment="1">
      <alignment horizontal="right" vertical="center" shrinkToFit="1"/>
    </xf>
    <xf numFmtId="0" fontId="23" fillId="0" borderId="0" xfId="4" applyFont="1" applyBorder="1">
      <alignment vertical="center"/>
    </xf>
    <xf numFmtId="0" fontId="24" fillId="0" borderId="0" xfId="4" applyFont="1" applyBorder="1" applyAlignment="1">
      <alignment horizontal="center" vertical="center"/>
    </xf>
    <xf numFmtId="0" fontId="24" fillId="0" borderId="0" xfId="4" applyFont="1" applyBorder="1" applyAlignment="1">
      <alignment horizontal="center" vertical="center" shrinkToFit="1"/>
    </xf>
    <xf numFmtId="0" fontId="25" fillId="0" borderId="0" xfId="4" applyFont="1" applyBorder="1" applyAlignment="1">
      <alignment vertical="center" shrinkToFit="1"/>
    </xf>
    <xf numFmtId="0" fontId="23" fillId="0" borderId="0" xfId="4" applyFont="1" applyBorder="1" applyAlignment="1">
      <alignment vertical="center"/>
    </xf>
    <xf numFmtId="0" fontId="22" fillId="0" borderId="3" xfId="4" applyFont="1" applyBorder="1" applyAlignment="1">
      <alignment horizontal="left" vertical="center" shrinkToFit="1"/>
    </xf>
    <xf numFmtId="0" fontId="22" fillId="0" borderId="3" xfId="4" applyFont="1" applyBorder="1" applyAlignment="1">
      <alignment horizontal="center" vertical="center" shrinkToFit="1"/>
    </xf>
    <xf numFmtId="0" fontId="22" fillId="0" borderId="0" xfId="4" applyFont="1" applyBorder="1" applyAlignment="1">
      <alignment horizontal="center" vertical="center" shrinkToFit="1"/>
    </xf>
    <xf numFmtId="0" fontId="22" fillId="0" borderId="0" xfId="4" applyFont="1" applyBorder="1" applyAlignment="1">
      <alignment vertical="center" shrinkToFit="1"/>
    </xf>
    <xf numFmtId="0" fontId="29" fillId="0" borderId="0" xfId="4" applyFont="1" applyBorder="1" applyAlignment="1">
      <alignment horizontal="right" vertical="center"/>
    </xf>
    <xf numFmtId="0" fontId="29" fillId="0" borderId="0" xfId="4" applyFont="1" applyBorder="1" applyAlignment="1">
      <alignment vertical="center"/>
    </xf>
    <xf numFmtId="0" fontId="22" fillId="0" borderId="0" xfId="4" applyFont="1" applyBorder="1" applyAlignment="1">
      <alignment horizontal="center" vertical="center" wrapText="1"/>
    </xf>
    <xf numFmtId="0" fontId="22" fillId="0" borderId="0" xfId="4" applyFont="1" applyBorder="1" applyAlignment="1">
      <alignment horizontal="right" vertical="center" shrinkToFit="1"/>
    </xf>
    <xf numFmtId="49" fontId="22" fillId="0" borderId="0" xfId="4" applyNumberFormat="1" applyFont="1" applyBorder="1" applyAlignment="1">
      <alignment vertical="center" shrinkToFit="1"/>
    </xf>
    <xf numFmtId="0" fontId="22" fillId="0" borderId="0" xfId="0" applyFont="1" applyBorder="1" applyAlignment="1">
      <alignment vertical="center" shrinkToFit="1"/>
    </xf>
    <xf numFmtId="0" fontId="23" fillId="0" borderId="3" xfId="4" applyFont="1" applyBorder="1" applyAlignment="1">
      <alignment vertical="center"/>
    </xf>
    <xf numFmtId="0" fontId="26" fillId="0" borderId="0" xfId="4" applyFont="1" applyAlignment="1">
      <alignment horizontal="center" vertical="center"/>
    </xf>
    <xf numFmtId="0" fontId="22" fillId="0" borderId="0" xfId="4" applyFont="1" applyBorder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22" fillId="0" borderId="3" xfId="4" applyFont="1" applyBorder="1" applyAlignment="1">
      <alignment horizontal="center" vertical="center"/>
    </xf>
    <xf numFmtId="0" fontId="22" fillId="0" borderId="3" xfId="4" applyFont="1" applyBorder="1" applyAlignment="1">
      <alignment vertical="center"/>
    </xf>
    <xf numFmtId="0" fontId="30" fillId="0" borderId="6" xfId="0" applyFont="1" applyBorder="1" applyAlignment="1">
      <alignment horizontal="center" vertical="center"/>
    </xf>
    <xf numFmtId="0" fontId="24" fillId="0" borderId="3" xfId="4" applyFont="1" applyBorder="1" applyAlignment="1">
      <alignment vertical="center" shrinkToFit="1"/>
    </xf>
    <xf numFmtId="0" fontId="26" fillId="0" borderId="3" xfId="4" applyFont="1" applyBorder="1" applyAlignment="1">
      <alignment vertical="center" shrinkToFit="1"/>
    </xf>
    <xf numFmtId="49" fontId="22" fillId="0" borderId="3" xfId="4" applyNumberFormat="1" applyFont="1" applyBorder="1" applyAlignment="1">
      <alignment vertical="center" shrinkToFit="1"/>
    </xf>
    <xf numFmtId="0" fontId="22" fillId="0" borderId="3" xfId="4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24" fillId="0" borderId="0" xfId="4" applyFont="1" applyAlignment="1">
      <alignment horizontal="center" vertical="center" shrinkToFit="1"/>
    </xf>
    <xf numFmtId="0" fontId="26" fillId="0" borderId="0" xfId="4" applyFont="1" applyBorder="1" applyAlignment="1">
      <alignment horizontal="center" vertical="center" shrinkToFit="1"/>
    </xf>
    <xf numFmtId="0" fontId="26" fillId="0" borderId="0" xfId="4" applyFont="1" applyAlignment="1">
      <alignment horizontal="center" vertical="center"/>
    </xf>
    <xf numFmtId="0" fontId="22" fillId="0" borderId="0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 shrinkToFit="1"/>
    </xf>
    <xf numFmtId="0" fontId="26" fillId="0" borderId="3" xfId="4" applyFont="1" applyBorder="1" applyAlignment="1">
      <alignment horizontal="center" vertical="center" shrinkToFit="1"/>
    </xf>
    <xf numFmtId="0" fontId="24" fillId="0" borderId="8" xfId="4" applyFont="1" applyBorder="1" applyAlignment="1">
      <alignment vertical="center" shrinkToFit="1"/>
    </xf>
    <xf numFmtId="0" fontId="24" fillId="0" borderId="3" xfId="4" applyFont="1" applyBorder="1" applyAlignment="1">
      <alignment vertical="center" shrinkToFit="1"/>
    </xf>
    <xf numFmtId="0" fontId="24" fillId="0" borderId="10" xfId="4" applyFont="1" applyBorder="1" applyAlignment="1">
      <alignment vertical="center" shrinkToFit="1"/>
    </xf>
    <xf numFmtId="0" fontId="24" fillId="0" borderId="6" xfId="4" applyFont="1" applyBorder="1" applyAlignment="1">
      <alignment vertical="center" shrinkToFit="1"/>
    </xf>
    <xf numFmtId="0" fontId="26" fillId="0" borderId="3" xfId="4" applyFont="1" applyBorder="1" applyAlignment="1">
      <alignment vertical="center" shrinkToFit="1"/>
    </xf>
    <xf numFmtId="0" fontId="26" fillId="0" borderId="6" xfId="4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25" fillId="0" borderId="0" xfId="4" applyFont="1" applyBorder="1" applyAlignment="1">
      <alignment horizontal="left" vertical="center"/>
    </xf>
    <xf numFmtId="0" fontId="27" fillId="0" borderId="0" xfId="4" applyFont="1" applyBorder="1">
      <alignment vertical="center"/>
    </xf>
    <xf numFmtId="0" fontId="23" fillId="0" borderId="0" xfId="4" applyFont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30" fillId="0" borderId="0" xfId="0" applyFont="1" applyBorder="1" applyAlignment="1">
      <alignment vertical="center"/>
    </xf>
    <xf numFmtId="0" fontId="25" fillId="0" borderId="0" xfId="4" applyFont="1" applyBorder="1" applyAlignment="1">
      <alignment horizontal="left" vertical="center"/>
    </xf>
    <xf numFmtId="0" fontId="25" fillId="0" borderId="0" xfId="4" applyFont="1" applyBorder="1" applyAlignment="1">
      <alignment horizontal="center" vertical="center"/>
    </xf>
    <xf numFmtId="0" fontId="31" fillId="0" borderId="0" xfId="0" applyFo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0" xfId="0" applyFont="1" applyBorder="1" applyAlignment="1">
      <alignment horizontal="left" vertical="center"/>
    </xf>
    <xf numFmtId="0" fontId="31" fillId="0" borderId="7" xfId="0" applyFont="1" applyBorder="1" applyAlignment="1">
      <alignment horizontal="left" vertical="center"/>
    </xf>
    <xf numFmtId="0" fontId="31" fillId="0" borderId="0" xfId="0" applyFont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8" fillId="0" borderId="3" xfId="4" applyFont="1" applyBorder="1" applyAlignment="1">
      <alignment vertical="center" shrinkToFit="1"/>
    </xf>
    <xf numFmtId="0" fontId="31" fillId="0" borderId="0" xfId="4" applyFont="1">
      <alignment vertical="center"/>
    </xf>
    <xf numFmtId="0" fontId="32" fillId="0" borderId="0" xfId="4" applyFont="1" applyAlignment="1">
      <alignment horizontal="center" vertical="center"/>
    </xf>
    <xf numFmtId="0" fontId="38" fillId="0" borderId="0" xfId="4" applyFont="1" applyAlignment="1">
      <alignment vertical="center" shrinkToFit="1"/>
    </xf>
    <xf numFmtId="0" fontId="32" fillId="0" borderId="0" xfId="4" applyFont="1">
      <alignment vertical="center"/>
    </xf>
    <xf numFmtId="0" fontId="38" fillId="0" borderId="6" xfId="4" applyFont="1" applyBorder="1" applyAlignment="1">
      <alignment vertical="center" shrinkToFit="1"/>
    </xf>
    <xf numFmtId="0" fontId="38" fillId="0" borderId="0" xfId="4" applyFont="1" applyAlignment="1">
      <alignment horizontal="center" vertical="center" shrinkToFit="1"/>
    </xf>
    <xf numFmtId="0" fontId="36" fillId="0" borderId="0" xfId="4" applyFont="1">
      <alignment vertical="center"/>
    </xf>
    <xf numFmtId="0" fontId="40" fillId="0" borderId="7" xfId="4" applyFont="1" applyBorder="1" applyAlignment="1">
      <alignment horizontal="center" vertical="center" shrinkToFit="1"/>
    </xf>
    <xf numFmtId="0" fontId="40" fillId="0" borderId="0" xfId="4" applyFont="1" applyAlignment="1">
      <alignment horizontal="center" vertical="center"/>
    </xf>
    <xf numFmtId="0" fontId="40" fillId="0" borderId="17" xfId="4" applyFont="1" applyBorder="1" applyAlignment="1">
      <alignment vertical="center" shrinkToFit="1"/>
    </xf>
    <xf numFmtId="0" fontId="40" fillId="0" borderId="10" xfId="4" applyFont="1" applyBorder="1" applyAlignment="1">
      <alignment vertical="center" shrinkToFit="1"/>
    </xf>
    <xf numFmtId="0" fontId="38" fillId="0" borderId="7" xfId="4" applyFont="1" applyBorder="1" applyAlignment="1">
      <alignment vertical="center" shrinkToFit="1"/>
    </xf>
    <xf numFmtId="0" fontId="40" fillId="0" borderId="0" xfId="4" applyFont="1" applyAlignment="1">
      <alignment vertical="center" shrinkToFit="1"/>
    </xf>
    <xf numFmtId="0" fontId="31" fillId="0" borderId="6" xfId="4" applyFont="1" applyBorder="1">
      <alignment vertical="center"/>
    </xf>
    <xf numFmtId="0" fontId="31" fillId="0" borderId="17" xfId="4" applyFont="1" applyBorder="1">
      <alignment vertical="center"/>
    </xf>
    <xf numFmtId="0" fontId="31" fillId="0" borderId="0" xfId="4" applyFont="1" applyBorder="1">
      <alignment vertical="center"/>
    </xf>
    <xf numFmtId="0" fontId="40" fillId="0" borderId="0" xfId="4" applyFont="1" applyBorder="1" applyAlignment="1">
      <alignment horizontal="center" vertical="center" shrinkToFit="1"/>
    </xf>
    <xf numFmtId="0" fontId="38" fillId="0" borderId="0" xfId="4" applyFont="1" applyBorder="1" applyAlignment="1">
      <alignment vertical="center" shrinkToFit="1"/>
    </xf>
    <xf numFmtId="0" fontId="40" fillId="0" borderId="6" xfId="4" applyFont="1" applyBorder="1" applyAlignment="1">
      <alignment vertical="center" shrinkToFit="1"/>
    </xf>
    <xf numFmtId="0" fontId="33" fillId="0" borderId="0" xfId="4" applyFont="1" applyAlignment="1">
      <alignment horizontal="left" vertical="center"/>
    </xf>
    <xf numFmtId="0" fontId="33" fillId="0" borderId="0" xfId="4" applyFont="1">
      <alignment vertical="center"/>
    </xf>
    <xf numFmtId="0" fontId="32" fillId="0" borderId="0" xfId="4" applyFont="1" applyBorder="1">
      <alignment vertical="center"/>
    </xf>
    <xf numFmtId="0" fontId="40" fillId="0" borderId="0" xfId="4" applyFont="1" applyBorder="1">
      <alignment vertical="center"/>
    </xf>
    <xf numFmtId="0" fontId="31" fillId="0" borderId="0" xfId="4" applyFont="1" applyBorder="1" applyAlignment="1">
      <alignment horizontal="center" vertical="center"/>
    </xf>
    <xf numFmtId="0" fontId="31" fillId="0" borderId="0" xfId="4" applyFont="1" applyBorder="1" applyAlignment="1">
      <alignment vertical="center" shrinkToFit="1"/>
    </xf>
    <xf numFmtId="0" fontId="31" fillId="0" borderId="0" xfId="4" applyFont="1" applyBorder="1" applyAlignment="1">
      <alignment vertical="center"/>
    </xf>
    <xf numFmtId="0" fontId="31" fillId="0" borderId="3" xfId="4" applyFont="1" applyBorder="1" applyAlignment="1">
      <alignment vertical="center"/>
    </xf>
    <xf numFmtId="0" fontId="31" fillId="0" borderId="7" xfId="4" applyFont="1" applyBorder="1" applyAlignment="1">
      <alignment vertical="center"/>
    </xf>
    <xf numFmtId="0" fontId="31" fillId="0" borderId="0" xfId="4" applyFont="1" applyAlignment="1">
      <alignment horizontal="center" vertical="center"/>
    </xf>
    <xf numFmtId="0" fontId="31" fillId="0" borderId="0" xfId="4" applyFont="1" applyAlignment="1">
      <alignment vertical="center" shrinkToFit="1"/>
    </xf>
    <xf numFmtId="0" fontId="40" fillId="0" borderId="0" xfId="4" applyFont="1" applyBorder="1" applyAlignment="1">
      <alignment horizontal="center" vertical="center"/>
    </xf>
    <xf numFmtId="0" fontId="40" fillId="0" borderId="0" xfId="4" applyFont="1" applyBorder="1" applyAlignment="1">
      <alignment vertical="center" shrinkToFit="1"/>
    </xf>
    <xf numFmtId="0" fontId="40" fillId="0" borderId="3" xfId="4" applyFont="1" applyBorder="1" applyAlignment="1">
      <alignment vertical="center" shrinkToFit="1"/>
    </xf>
    <xf numFmtId="0" fontId="40" fillId="0" borderId="84" xfId="4" applyFont="1" applyBorder="1" applyAlignment="1">
      <alignment vertical="center" shrinkToFit="1"/>
    </xf>
    <xf numFmtId="0" fontId="40" fillId="0" borderId="8" xfId="4" applyFont="1" applyBorder="1" applyAlignment="1">
      <alignment vertical="center" shrinkToFit="1"/>
    </xf>
    <xf numFmtId="0" fontId="38" fillId="0" borderId="0" xfId="4" applyFont="1" applyBorder="1" applyAlignment="1">
      <alignment horizontal="center" vertical="center"/>
    </xf>
    <xf numFmtId="0" fontId="31" fillId="0" borderId="10" xfId="4" applyFont="1" applyBorder="1">
      <alignment vertical="center"/>
    </xf>
    <xf numFmtId="0" fontId="31" fillId="0" borderId="0" xfId="4" applyFont="1" applyBorder="1" applyAlignment="1">
      <alignment horizontal="center" vertical="center" shrinkToFit="1"/>
    </xf>
    <xf numFmtId="0" fontId="38" fillId="0" borderId="0" xfId="4" applyFont="1" applyBorder="1" applyAlignment="1">
      <alignment horizontal="center" vertical="center" shrinkToFit="1"/>
    </xf>
    <xf numFmtId="0" fontId="31" fillId="0" borderId="3" xfId="4" applyFont="1" applyBorder="1" applyAlignment="1">
      <alignment horizontal="center" vertical="center"/>
    </xf>
    <xf numFmtId="0" fontId="31" fillId="0" borderId="24" xfId="4" applyFont="1" applyBorder="1" applyAlignment="1">
      <alignment horizontal="center" vertical="center"/>
    </xf>
    <xf numFmtId="0" fontId="32" fillId="0" borderId="3" xfId="4" applyFont="1" applyBorder="1" applyAlignment="1">
      <alignment vertical="center"/>
    </xf>
    <xf numFmtId="49" fontId="31" fillId="0" borderId="3" xfId="4" applyNumberFormat="1" applyFont="1" applyBorder="1" applyAlignment="1">
      <alignment vertical="center" shrinkToFit="1"/>
    </xf>
    <xf numFmtId="0" fontId="31" fillId="0" borderId="3" xfId="4" applyFont="1" applyBorder="1" applyAlignment="1">
      <alignment horizontal="center" vertical="center" shrinkToFit="1"/>
    </xf>
    <xf numFmtId="0" fontId="31" fillId="0" borderId="3" xfId="4" applyFont="1" applyBorder="1" applyAlignment="1">
      <alignment vertical="center" shrinkToFit="1"/>
    </xf>
    <xf numFmtId="0" fontId="31" fillId="0" borderId="3" xfId="4" applyFont="1" applyBorder="1" applyAlignment="1">
      <alignment horizontal="right" vertical="center" shrinkToFit="1"/>
    </xf>
    <xf numFmtId="0" fontId="31" fillId="0" borderId="3" xfId="4" applyFont="1" applyBorder="1" applyAlignment="1">
      <alignment horizontal="left" vertical="center" shrinkToFit="1"/>
    </xf>
    <xf numFmtId="0" fontId="31" fillId="0" borderId="3" xfId="0" applyFont="1" applyBorder="1" applyAlignment="1">
      <alignment vertical="center" shrinkToFit="1"/>
    </xf>
    <xf numFmtId="0" fontId="32" fillId="0" borderId="0" xfId="4" applyFont="1" applyBorder="1" applyAlignment="1">
      <alignment vertical="center"/>
    </xf>
    <xf numFmtId="49" fontId="31" fillId="0" borderId="0" xfId="4" applyNumberFormat="1" applyFont="1" applyBorder="1" applyAlignment="1">
      <alignment vertical="center" shrinkToFit="1"/>
    </xf>
    <xf numFmtId="0" fontId="31" fillId="0" borderId="0" xfId="4" applyFont="1" applyBorder="1" applyAlignment="1">
      <alignment horizontal="right" vertical="center" shrinkToFit="1"/>
    </xf>
    <xf numFmtId="0" fontId="31" fillId="0" borderId="0" xfId="4" applyFont="1" applyBorder="1" applyAlignment="1">
      <alignment horizontal="left" vertical="center" shrinkToFit="1"/>
    </xf>
    <xf numFmtId="0" fontId="31" fillId="0" borderId="0" xfId="0" applyFont="1" applyBorder="1" applyAlignment="1">
      <alignment vertical="center" shrinkToFit="1"/>
    </xf>
    <xf numFmtId="0" fontId="33" fillId="0" borderId="0" xfId="4" applyFont="1" applyBorder="1" applyAlignment="1">
      <alignment vertical="center"/>
    </xf>
    <xf numFmtId="0" fontId="40" fillId="0" borderId="0" xfId="4" applyFont="1">
      <alignment vertical="center"/>
    </xf>
    <xf numFmtId="0" fontId="32" fillId="0" borderId="0" xfId="4" applyFont="1" applyBorder="1" applyAlignment="1">
      <alignment horizontal="center" vertical="center"/>
    </xf>
    <xf numFmtId="49" fontId="38" fillId="13" borderId="0" xfId="4" applyNumberFormat="1" applyFont="1" applyFill="1" applyAlignment="1">
      <alignment horizontal="center" vertical="center" shrinkToFit="1"/>
    </xf>
    <xf numFmtId="49" fontId="31" fillId="13" borderId="0" xfId="4" applyNumberFormat="1" applyFont="1" applyFill="1" applyAlignment="1">
      <alignment horizontal="center" vertical="center" shrinkToFit="1"/>
    </xf>
    <xf numFmtId="49" fontId="31" fillId="13" borderId="0" xfId="4" applyNumberFormat="1" applyFont="1" applyFill="1" applyAlignment="1">
      <alignment vertical="center" shrinkToFit="1"/>
    </xf>
    <xf numFmtId="49" fontId="31" fillId="13" borderId="17" xfId="4" applyNumberFormat="1" applyFont="1" applyFill="1" applyBorder="1" applyAlignment="1">
      <alignment horizontal="center" vertical="center" shrinkToFit="1"/>
    </xf>
    <xf numFmtId="49" fontId="31" fillId="13" borderId="17" xfId="4" applyNumberFormat="1" applyFont="1" applyFill="1" applyBorder="1" applyAlignment="1">
      <alignment horizontal="left" vertical="center" shrinkToFit="1"/>
    </xf>
    <xf numFmtId="49" fontId="31" fillId="13" borderId="7" xfId="4" applyNumberFormat="1" applyFont="1" applyFill="1" applyBorder="1" applyAlignment="1">
      <alignment horizontal="center" vertical="center" shrinkToFit="1"/>
    </xf>
    <xf numFmtId="49" fontId="31" fillId="13" borderId="26" xfId="4" applyNumberFormat="1" applyFont="1" applyFill="1" applyBorder="1" applyAlignment="1">
      <alignment horizontal="center" vertical="center" shrinkToFit="1"/>
    </xf>
    <xf numFmtId="49" fontId="31" fillId="13" borderId="16" xfId="4" applyNumberFormat="1" applyFont="1" applyFill="1" applyBorder="1" applyAlignment="1">
      <alignment horizontal="center" vertical="center" shrinkToFit="1"/>
    </xf>
    <xf numFmtId="49" fontId="31" fillId="13" borderId="3" xfId="4" applyNumberFormat="1" applyFont="1" applyFill="1" applyBorder="1" applyAlignment="1">
      <alignment horizontal="center" vertical="center" shrinkToFit="1"/>
    </xf>
    <xf numFmtId="49" fontId="31" fillId="13" borderId="3" xfId="4" applyNumberFormat="1" applyFont="1" applyFill="1" applyBorder="1" applyAlignment="1">
      <alignment vertical="center" shrinkToFit="1"/>
    </xf>
    <xf numFmtId="49" fontId="31" fillId="13" borderId="3" xfId="4" applyNumberFormat="1" applyFont="1" applyFill="1" applyBorder="1" applyAlignment="1">
      <alignment horizontal="left" vertical="center" shrinkToFit="1"/>
    </xf>
    <xf numFmtId="49" fontId="31" fillId="13" borderId="0" xfId="4" applyNumberFormat="1" applyFont="1" applyFill="1" applyBorder="1" applyAlignment="1">
      <alignment horizontal="center" vertical="center" shrinkToFit="1"/>
    </xf>
    <xf numFmtId="49" fontId="31" fillId="13" borderId="0" xfId="4" applyNumberFormat="1" applyFont="1" applyFill="1" applyBorder="1" applyAlignment="1">
      <alignment horizontal="left" vertical="center" shrinkToFit="1"/>
    </xf>
    <xf numFmtId="49" fontId="31" fillId="13" borderId="0" xfId="4" applyNumberFormat="1" applyFont="1" applyFill="1" applyBorder="1" applyAlignment="1">
      <alignment vertical="center" shrinkToFit="1"/>
    </xf>
    <xf numFmtId="49" fontId="31" fillId="13" borderId="100" xfId="4" applyNumberFormat="1" applyFont="1" applyFill="1" applyBorder="1" applyAlignment="1">
      <alignment horizontal="center" vertical="center" shrinkToFit="1"/>
    </xf>
    <xf numFmtId="49" fontId="31" fillId="13" borderId="100" xfId="4" applyNumberFormat="1" applyFont="1" applyFill="1" applyBorder="1" applyAlignment="1">
      <alignment horizontal="left" vertical="center" shrinkToFit="1"/>
    </xf>
    <xf numFmtId="49" fontId="31" fillId="13" borderId="100" xfId="4" applyNumberFormat="1" applyFont="1" applyFill="1" applyBorder="1" applyAlignment="1">
      <alignment vertical="center" shrinkToFit="1"/>
    </xf>
    <xf numFmtId="49" fontId="38" fillId="0" borderId="0" xfId="4" applyNumberFormat="1" applyFont="1" applyFill="1" applyAlignment="1">
      <alignment vertical="center" shrinkToFit="1"/>
    </xf>
    <xf numFmtId="49" fontId="38" fillId="13" borderId="0" xfId="4" applyNumberFormat="1" applyFont="1" applyFill="1" applyBorder="1" applyAlignment="1">
      <alignment horizontal="left" vertical="center" shrinkToFit="1"/>
    </xf>
    <xf numFmtId="49" fontId="31" fillId="0" borderId="0" xfId="4" applyNumberFormat="1" applyFont="1" applyFill="1" applyAlignment="1">
      <alignment vertical="center" shrinkToFit="1"/>
    </xf>
    <xf numFmtId="49" fontId="31" fillId="0" borderId="0" xfId="4" applyNumberFormat="1" applyFont="1" applyFill="1" applyBorder="1" applyAlignment="1">
      <alignment horizontal="center" vertical="center" shrinkToFit="1"/>
    </xf>
    <xf numFmtId="49" fontId="31" fillId="0" borderId="0" xfId="4" applyNumberFormat="1" applyFont="1" applyFill="1" applyBorder="1" applyAlignment="1">
      <alignment vertical="center" shrinkToFit="1"/>
    </xf>
    <xf numFmtId="49" fontId="31" fillId="0" borderId="0" xfId="4" applyNumberFormat="1" applyFont="1" applyFill="1" applyBorder="1" applyAlignment="1">
      <alignment horizontal="left" vertical="center" shrinkToFit="1"/>
    </xf>
    <xf numFmtId="0" fontId="31" fillId="0" borderId="0" xfId="4" applyFont="1" applyFill="1" applyBorder="1" applyAlignment="1">
      <alignment horizontal="center" vertical="center" shrinkToFit="1"/>
    </xf>
    <xf numFmtId="0" fontId="31" fillId="0" borderId="0" xfId="4" applyFont="1" applyFill="1" applyAlignment="1">
      <alignment vertical="center" shrinkToFit="1"/>
    </xf>
    <xf numFmtId="49" fontId="38" fillId="0" borderId="0" xfId="4" applyNumberFormat="1" applyFont="1" applyFill="1" applyBorder="1" applyAlignment="1">
      <alignment horizontal="left" vertical="center" shrinkToFit="1"/>
    </xf>
    <xf numFmtId="0" fontId="31" fillId="0" borderId="0" xfId="4" applyFont="1" applyFill="1" applyBorder="1" applyAlignment="1">
      <alignment horizontal="left" vertical="center" shrinkToFit="1"/>
    </xf>
    <xf numFmtId="49" fontId="41" fillId="0" borderId="0" xfId="4" applyNumberFormat="1" applyFont="1" applyFill="1" applyBorder="1" applyAlignment="1">
      <alignment horizontal="center" vertical="center"/>
    </xf>
    <xf numFmtId="0" fontId="41" fillId="0" borderId="0" xfId="0" applyFont="1" applyAlignment="1">
      <alignment vertical="center"/>
    </xf>
    <xf numFmtId="49" fontId="31" fillId="0" borderId="0" xfId="4" applyNumberFormat="1" applyFont="1" applyFill="1" applyBorder="1" applyAlignment="1">
      <alignment horizontal="center" vertical="center"/>
    </xf>
    <xf numFmtId="49" fontId="31" fillId="0" borderId="0" xfId="4" applyNumberFormat="1" applyFont="1" applyFill="1" applyBorder="1" applyAlignment="1">
      <alignment horizontal="left" vertical="center"/>
    </xf>
    <xf numFmtId="49" fontId="31" fillId="0" borderId="0" xfId="4" applyNumberFormat="1" applyFont="1" applyFill="1" applyBorder="1" applyAlignment="1">
      <alignment vertical="center"/>
    </xf>
    <xf numFmtId="0" fontId="31" fillId="0" borderId="0" xfId="4" applyFont="1" applyFill="1" applyBorder="1" applyAlignment="1">
      <alignment vertical="center" shrinkToFit="1"/>
    </xf>
    <xf numFmtId="0" fontId="31" fillId="0" borderId="0" xfId="4" applyFont="1" applyBorder="1" applyAlignment="1">
      <alignment vertical="center" wrapText="1"/>
    </xf>
    <xf numFmtId="0" fontId="31" fillId="0" borderId="0" xfId="4" applyFont="1" applyBorder="1" applyAlignment="1">
      <alignment horizontal="left" vertical="center"/>
    </xf>
    <xf numFmtId="0" fontId="43" fillId="0" borderId="0" xfId="4" applyFont="1">
      <alignment vertical="center"/>
    </xf>
    <xf numFmtId="0" fontId="31" fillId="0" borderId="8" xfId="4" applyFont="1" applyBorder="1">
      <alignment vertical="center"/>
    </xf>
    <xf numFmtId="0" fontId="40" fillId="0" borderId="7" xfId="4" applyFont="1" applyBorder="1" applyAlignment="1">
      <alignment horizontal="center" vertical="center"/>
    </xf>
    <xf numFmtId="0" fontId="44" fillId="0" borderId="0" xfId="4" applyFont="1">
      <alignment vertical="center"/>
    </xf>
    <xf numFmtId="0" fontId="31" fillId="0" borderId="0" xfId="4" applyFont="1" applyAlignment="1">
      <alignment horizontal="right" vertical="center"/>
    </xf>
    <xf numFmtId="0" fontId="31" fillId="0" borderId="0" xfId="4" applyFont="1" applyAlignment="1">
      <alignment horizontal="left" vertical="center"/>
    </xf>
    <xf numFmtId="0" fontId="31" fillId="0" borderId="0" xfId="0" applyFont="1" applyBorder="1" applyAlignment="1">
      <alignment horizontal="center" vertical="center" textRotation="255"/>
    </xf>
    <xf numFmtId="0" fontId="32" fillId="0" borderId="0" xfId="4" applyFont="1" applyBorder="1" applyAlignment="1">
      <alignment horizontal="center" vertical="center" shrinkToFit="1"/>
    </xf>
    <xf numFmtId="0" fontId="36" fillId="0" borderId="0" xfId="4" applyFont="1" applyAlignment="1">
      <alignment horizontal="center" vertical="center"/>
    </xf>
    <xf numFmtId="0" fontId="45" fillId="0" borderId="0" xfId="4" applyFont="1" applyBorder="1" applyAlignment="1">
      <alignment vertical="center"/>
    </xf>
    <xf numFmtId="0" fontId="46" fillId="0" borderId="0" xfId="4" applyFont="1" applyBorder="1" applyAlignment="1">
      <alignment vertical="center"/>
    </xf>
    <xf numFmtId="0" fontId="44" fillId="0" borderId="0" xfId="4" applyFont="1" applyBorder="1" applyAlignment="1">
      <alignment vertical="center"/>
    </xf>
    <xf numFmtId="0" fontId="48" fillId="0" borderId="0" xfId="4" applyFont="1" applyBorder="1" applyAlignment="1">
      <alignment vertical="center"/>
    </xf>
    <xf numFmtId="0" fontId="41" fillId="0" borderId="0" xfId="4" applyFont="1" applyAlignment="1">
      <alignment horizontal="center" vertical="center"/>
    </xf>
    <xf numFmtId="0" fontId="45" fillId="0" borderId="0" xfId="4" applyFont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0" fontId="31" fillId="0" borderId="33" xfId="0" applyFont="1" applyBorder="1" applyAlignment="1">
      <alignment vertical="center"/>
    </xf>
    <xf numFmtId="0" fontId="36" fillId="0" borderId="18" xfId="0" applyFont="1" applyBorder="1" applyAlignment="1">
      <alignment horizontal="center" vertical="center" textRotation="255"/>
    </xf>
    <xf numFmtId="0" fontId="36" fillId="0" borderId="33" xfId="0" applyFont="1" applyBorder="1" applyAlignment="1">
      <alignment horizontal="center" vertical="center" textRotation="255"/>
    </xf>
    <xf numFmtId="0" fontId="33" fillId="0" borderId="0" xfId="4" applyFont="1" applyAlignment="1">
      <alignment horizontal="center" vertical="center"/>
    </xf>
    <xf numFmtId="0" fontId="31" fillId="0" borderId="6" xfId="4" applyFont="1" applyBorder="1" applyAlignment="1">
      <alignment horizontal="center" vertical="center"/>
    </xf>
    <xf numFmtId="0" fontId="31" fillId="0" borderId="6" xfId="0" applyFont="1" applyBorder="1" applyAlignment="1">
      <alignment vertical="center"/>
    </xf>
    <xf numFmtId="0" fontId="41" fillId="0" borderId="0" xfId="4" applyFont="1" applyAlignment="1">
      <alignment horizontal="center" vertical="center" shrinkToFit="1"/>
    </xf>
    <xf numFmtId="0" fontId="31" fillId="0" borderId="16" xfId="0" applyFont="1" applyBorder="1" applyAlignment="1">
      <alignment horizontal="center" vertical="center"/>
    </xf>
    <xf numFmtId="0" fontId="31" fillId="0" borderId="26" xfId="0" applyFont="1" applyBorder="1" applyAlignment="1">
      <alignment vertical="center"/>
    </xf>
    <xf numFmtId="0" fontId="31" fillId="0" borderId="16" xfId="0" applyFont="1" applyBorder="1" applyAlignment="1">
      <alignment vertical="center"/>
    </xf>
    <xf numFmtId="0" fontId="41" fillId="0" borderId="0" xfId="4" applyFont="1">
      <alignment vertical="center"/>
    </xf>
    <xf numFmtId="0" fontId="48" fillId="0" borderId="0" xfId="4" applyFont="1">
      <alignment vertical="center"/>
    </xf>
    <xf numFmtId="0" fontId="49" fillId="0" borderId="0" xfId="4" applyFont="1">
      <alignment vertical="center"/>
    </xf>
    <xf numFmtId="0" fontId="41" fillId="0" borderId="0" xfId="4" applyFont="1" applyBorder="1" applyAlignment="1">
      <alignment horizontal="center" vertical="center" shrinkToFit="1"/>
    </xf>
    <xf numFmtId="0" fontId="32" fillId="0" borderId="0" xfId="4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48" fillId="0" borderId="0" xfId="4" applyFont="1" applyBorder="1">
      <alignment vertical="center"/>
    </xf>
    <xf numFmtId="0" fontId="42" fillId="0" borderId="0" xfId="4" applyFont="1" applyBorder="1" applyAlignment="1">
      <alignment horizontal="center" vertical="center" shrinkToFit="1"/>
    </xf>
    <xf numFmtId="0" fontId="31" fillId="0" borderId="0" xfId="4" applyFont="1" applyBorder="1" applyAlignment="1">
      <alignment horizontal="right" vertical="center"/>
    </xf>
    <xf numFmtId="0" fontId="36" fillId="0" borderId="0" xfId="0" applyFont="1" applyAlignment="1">
      <alignment vertical="center"/>
    </xf>
    <xf numFmtId="0" fontId="36" fillId="0" borderId="0" xfId="4" applyFont="1" applyBorder="1" applyAlignment="1">
      <alignment horizontal="center" vertical="center"/>
    </xf>
    <xf numFmtId="0" fontId="49" fillId="0" borderId="0" xfId="4" applyFont="1" applyBorder="1">
      <alignment vertical="center"/>
    </xf>
    <xf numFmtId="0" fontId="36" fillId="0" borderId="73" xfId="0" applyFont="1" applyBorder="1" applyAlignment="1">
      <alignment vertical="center"/>
    </xf>
    <xf numFmtId="0" fontId="36" fillId="0" borderId="74" xfId="0" applyFont="1" applyBorder="1" applyAlignment="1">
      <alignment vertical="center"/>
    </xf>
    <xf numFmtId="0" fontId="36" fillId="0" borderId="73" xfId="0" applyFont="1" applyBorder="1" applyAlignment="1">
      <alignment horizontal="center" vertical="center"/>
    </xf>
    <xf numFmtId="0" fontId="36" fillId="0" borderId="74" xfId="0" applyFont="1" applyBorder="1" applyAlignment="1">
      <alignment horizontal="center" vertical="center"/>
    </xf>
    <xf numFmtId="0" fontId="36" fillId="0" borderId="73" xfId="0" applyFont="1" applyBorder="1" applyAlignment="1">
      <alignment vertical="center"/>
    </xf>
    <xf numFmtId="0" fontId="36" fillId="0" borderId="73" xfId="0" applyFont="1" applyBorder="1" applyAlignment="1">
      <alignment horizontal="center" vertical="center"/>
    </xf>
    <xf numFmtId="0" fontId="36" fillId="0" borderId="74" xfId="0" applyFont="1" applyBorder="1" applyAlignment="1">
      <alignment horizontal="center" vertical="center"/>
    </xf>
    <xf numFmtId="0" fontId="36" fillId="0" borderId="73" xfId="0" applyFont="1" applyBorder="1" applyAlignment="1">
      <alignment vertical="center"/>
    </xf>
    <xf numFmtId="0" fontId="36" fillId="0" borderId="73" xfId="0" applyFont="1" applyBorder="1" applyAlignment="1">
      <alignment vertical="center"/>
    </xf>
    <xf numFmtId="0" fontId="36" fillId="0" borderId="74" xfId="0" applyFont="1" applyBorder="1" applyAlignment="1">
      <alignment vertical="center"/>
    </xf>
    <xf numFmtId="0" fontId="31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vertical="center"/>
    </xf>
    <xf numFmtId="0" fontId="36" fillId="0" borderId="73" xfId="0" applyFont="1" applyBorder="1" applyAlignment="1">
      <alignment vertical="center"/>
    </xf>
    <xf numFmtId="0" fontId="36" fillId="0" borderId="74" xfId="0" applyFont="1" applyBorder="1" applyAlignment="1">
      <alignment vertical="center"/>
    </xf>
    <xf numFmtId="0" fontId="36" fillId="0" borderId="73" xfId="0" applyFont="1" applyBorder="1" applyAlignment="1">
      <alignment vertical="center"/>
    </xf>
    <xf numFmtId="0" fontId="36" fillId="0" borderId="74" xfId="0" applyFont="1" applyBorder="1" applyAlignment="1">
      <alignment vertical="center"/>
    </xf>
    <xf numFmtId="0" fontId="36" fillId="0" borderId="73" xfId="0" applyFont="1" applyBorder="1" applyAlignment="1">
      <alignment vertical="center"/>
    </xf>
    <xf numFmtId="0" fontId="36" fillId="0" borderId="74" xfId="0" applyFont="1" applyBorder="1" applyAlignment="1">
      <alignment vertical="center"/>
    </xf>
    <xf numFmtId="0" fontId="0" fillId="0" borderId="0" xfId="0" applyAlignment="1">
      <alignment vertical="center"/>
    </xf>
    <xf numFmtId="0" fontId="36" fillId="0" borderId="73" xfId="0" applyFont="1" applyBorder="1" applyAlignment="1">
      <alignment vertical="center"/>
    </xf>
    <xf numFmtId="0" fontId="36" fillId="0" borderId="74" xfId="0" applyFont="1" applyBorder="1" applyAlignment="1">
      <alignment vertical="center"/>
    </xf>
    <xf numFmtId="0" fontId="31" fillId="0" borderId="0" xfId="0" applyFont="1" applyBorder="1" applyAlignment="1">
      <alignment horizontal="left" vertical="center"/>
    </xf>
    <xf numFmtId="0" fontId="31" fillId="0" borderId="7" xfId="4" applyFont="1" applyBorder="1">
      <alignment vertical="center"/>
    </xf>
    <xf numFmtId="0" fontId="40" fillId="0" borderId="17" xfId="4" applyFont="1" applyBorder="1" applyAlignment="1">
      <alignment vertical="center" shrinkToFit="1"/>
    </xf>
    <xf numFmtId="0" fontId="32" fillId="0" borderId="17" xfId="4" applyFont="1" applyBorder="1">
      <alignment vertical="center"/>
    </xf>
    <xf numFmtId="0" fontId="38" fillId="0" borderId="6" xfId="4" applyFont="1" applyBorder="1" applyAlignment="1">
      <alignment vertical="center" shrinkToFit="1"/>
    </xf>
    <xf numFmtId="0" fontId="38" fillId="0" borderId="9" xfId="4" applyFont="1" applyBorder="1" applyAlignment="1">
      <alignment vertical="center" shrinkToFit="1"/>
    </xf>
    <xf numFmtId="0" fontId="31" fillId="0" borderId="0" xfId="4" applyFont="1" applyBorder="1" applyAlignment="1">
      <alignment vertical="center"/>
    </xf>
    <xf numFmtId="0" fontId="26" fillId="0" borderId="0" xfId="4" applyFont="1" applyBorder="1" applyAlignment="1">
      <alignment vertical="center" shrinkToFit="1"/>
    </xf>
    <xf numFmtId="0" fontId="32" fillId="0" borderId="17" xfId="4" applyFont="1" applyBorder="1" applyAlignment="1">
      <alignment horizontal="center" vertical="center"/>
    </xf>
    <xf numFmtId="49" fontId="31" fillId="0" borderId="7" xfId="4" applyNumberFormat="1" applyFont="1" applyBorder="1" applyAlignment="1">
      <alignment vertical="center" shrinkToFit="1"/>
    </xf>
    <xf numFmtId="0" fontId="31" fillId="0" borderId="17" xfId="4" applyFont="1" applyBorder="1" applyAlignment="1">
      <alignment vertical="center" shrinkToFit="1"/>
    </xf>
    <xf numFmtId="0" fontId="31" fillId="0" borderId="17" xfId="0" applyFont="1" applyBorder="1" applyAlignment="1">
      <alignment horizontal="left" vertical="center" shrinkToFit="1"/>
    </xf>
    <xf numFmtId="0" fontId="31" fillId="0" borderId="0" xfId="0" applyFont="1" applyBorder="1" applyAlignment="1">
      <alignment horizontal="left" vertical="center" shrinkToFit="1"/>
    </xf>
    <xf numFmtId="0" fontId="31" fillId="0" borderId="7" xfId="0" applyFont="1" applyBorder="1" applyAlignment="1">
      <alignment horizontal="left" vertical="center" shrinkToFit="1"/>
    </xf>
    <xf numFmtId="0" fontId="31" fillId="0" borderId="17" xfId="0" applyFont="1" applyBorder="1" applyAlignment="1">
      <alignment horizontal="left" vertical="center"/>
    </xf>
    <xf numFmtId="0" fontId="31" fillId="0" borderId="17" xfId="4" applyFont="1" applyBorder="1" applyAlignment="1">
      <alignment horizontal="center" vertical="center" shrinkToFit="1"/>
    </xf>
    <xf numFmtId="0" fontId="31" fillId="0" borderId="7" xfId="4" applyFont="1" applyBorder="1" applyAlignment="1">
      <alignment horizontal="center" vertical="center" shrinkToFit="1"/>
    </xf>
    <xf numFmtId="0" fontId="31" fillId="0" borderId="17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shrinkToFit="1"/>
    </xf>
    <xf numFmtId="0" fontId="38" fillId="0" borderId="30" xfId="4" applyFont="1" applyBorder="1" applyAlignment="1">
      <alignment vertical="center" shrinkToFit="1"/>
    </xf>
    <xf numFmtId="0" fontId="38" fillId="0" borderId="5" xfId="4" applyFont="1" applyBorder="1" applyAlignment="1">
      <alignment vertical="center" shrinkToFit="1"/>
    </xf>
    <xf numFmtId="0" fontId="38" fillId="0" borderId="31" xfId="4" applyFont="1" applyBorder="1" applyAlignment="1">
      <alignment vertical="center" shrinkToFit="1"/>
    </xf>
    <xf numFmtId="0" fontId="31" fillId="0" borderId="30" xfId="4" applyFont="1" applyBorder="1">
      <alignment vertical="center"/>
    </xf>
    <xf numFmtId="0" fontId="40" fillId="0" borderId="30" xfId="4" applyFont="1" applyBorder="1" applyAlignment="1">
      <alignment horizontal="center" vertical="center"/>
    </xf>
    <xf numFmtId="0" fontId="31" fillId="0" borderId="31" xfId="4" applyFont="1" applyBorder="1">
      <alignment vertical="center"/>
    </xf>
    <xf numFmtId="0" fontId="31" fillId="0" borderId="5" xfId="4" applyFont="1" applyBorder="1">
      <alignment vertical="center"/>
    </xf>
    <xf numFmtId="0" fontId="31" fillId="0" borderId="1" xfId="4" applyFont="1" applyBorder="1">
      <alignment vertical="center"/>
    </xf>
    <xf numFmtId="0" fontId="40" fillId="0" borderId="28" xfId="4" applyFont="1" applyBorder="1">
      <alignment vertical="center"/>
    </xf>
    <xf numFmtId="0" fontId="38" fillId="0" borderId="28" xfId="4" applyFont="1" applyBorder="1" applyAlignment="1">
      <alignment vertical="center" shrinkToFit="1"/>
    </xf>
    <xf numFmtId="0" fontId="40" fillId="0" borderId="31" xfId="4" applyFont="1" applyBorder="1">
      <alignment vertical="center"/>
    </xf>
    <xf numFmtId="0" fontId="40" fillId="0" borderId="1" xfId="4" applyFont="1" applyBorder="1">
      <alignment vertical="center"/>
    </xf>
    <xf numFmtId="0" fontId="40" fillId="0" borderId="30" xfId="4" applyFont="1" applyBorder="1" applyAlignment="1">
      <alignment vertical="center" shrinkToFit="1"/>
    </xf>
    <xf numFmtId="0" fontId="31" fillId="0" borderId="30" xfId="4" applyFont="1" applyBorder="1" applyAlignment="1">
      <alignment vertical="center"/>
    </xf>
    <xf numFmtId="0" fontId="31" fillId="0" borderId="5" xfId="4" applyFont="1" applyBorder="1" applyAlignment="1">
      <alignment vertical="center"/>
    </xf>
    <xf numFmtId="0" fontId="38" fillId="0" borderId="2" xfId="4" applyFont="1" applyBorder="1" applyAlignment="1">
      <alignment vertical="center" shrinkToFit="1"/>
    </xf>
    <xf numFmtId="0" fontId="38" fillId="0" borderId="29" xfId="4" applyFont="1" applyBorder="1" applyAlignment="1">
      <alignment vertical="center" shrinkToFit="1"/>
    </xf>
    <xf numFmtId="0" fontId="31" fillId="0" borderId="4" xfId="4" applyFont="1" applyBorder="1" applyAlignment="1">
      <alignment vertical="center"/>
    </xf>
    <xf numFmtId="0" fontId="38" fillId="0" borderId="1" xfId="4" applyFont="1" applyBorder="1" applyAlignment="1">
      <alignment vertical="center" shrinkToFit="1"/>
    </xf>
    <xf numFmtId="0" fontId="38" fillId="0" borderId="101" xfId="4" applyFont="1" applyBorder="1" applyAlignment="1">
      <alignment vertical="center" shrinkToFit="1"/>
    </xf>
    <xf numFmtId="0" fontId="33" fillId="0" borderId="6" xfId="4" applyFont="1" applyBorder="1" applyAlignment="1">
      <alignment vertical="center" shrinkToFit="1"/>
    </xf>
    <xf numFmtId="0" fontId="33" fillId="0" borderId="0" xfId="4" applyFont="1" applyAlignment="1">
      <alignment horizontal="center" vertical="center" shrinkToFit="1"/>
    </xf>
    <xf numFmtId="0" fontId="42" fillId="0" borderId="0" xfId="4" applyFont="1" applyAlignment="1">
      <alignment horizontal="center" vertical="center" shrinkToFit="1"/>
    </xf>
    <xf numFmtId="0" fontId="33" fillId="0" borderId="0" xfId="4" applyFont="1" applyBorder="1" applyAlignment="1">
      <alignment horizontal="center" vertical="center" shrinkToFit="1"/>
    </xf>
    <xf numFmtId="0" fontId="38" fillId="0" borderId="102" xfId="4" applyFont="1" applyBorder="1" applyAlignment="1">
      <alignment vertical="center" shrinkToFit="1"/>
    </xf>
    <xf numFmtId="0" fontId="32" fillId="0" borderId="1" xfId="4" applyFont="1" applyBorder="1">
      <alignment vertical="center"/>
    </xf>
    <xf numFmtId="0" fontId="31" fillId="0" borderId="28" xfId="4" applyFont="1" applyBorder="1">
      <alignment vertical="center"/>
    </xf>
    <xf numFmtId="0" fontId="31" fillId="0" borderId="2" xfId="4" applyFont="1" applyBorder="1">
      <alignment vertical="center"/>
    </xf>
    <xf numFmtId="0" fontId="38" fillId="0" borderId="38" xfId="4" applyFont="1" applyBorder="1" applyAlignment="1">
      <alignment vertical="center" shrinkToFit="1"/>
    </xf>
    <xf numFmtId="0" fontId="31" fillId="0" borderId="65" xfId="4" applyFont="1" applyBorder="1">
      <alignment vertical="center"/>
    </xf>
    <xf numFmtId="0" fontId="40" fillId="0" borderId="5" xfId="4" applyFont="1" applyBorder="1" applyAlignment="1">
      <alignment horizontal="center" vertical="center" shrinkToFit="1"/>
    </xf>
    <xf numFmtId="0" fontId="40" fillId="0" borderId="101" xfId="4" applyFont="1" applyBorder="1" applyAlignment="1">
      <alignment vertical="center" shrinkToFit="1"/>
    </xf>
    <xf numFmtId="0" fontId="40" fillId="0" borderId="28" xfId="4" applyFont="1" applyBorder="1" applyAlignment="1">
      <alignment vertical="center" shrinkToFit="1"/>
    </xf>
    <xf numFmtId="0" fontId="38" fillId="0" borderId="51" xfId="4" applyFont="1" applyBorder="1" applyAlignment="1">
      <alignment vertical="center" shrinkToFit="1"/>
    </xf>
    <xf numFmtId="0" fontId="31" fillId="0" borderId="10" xfId="0" applyFont="1" applyBorder="1" applyAlignment="1">
      <alignment horizontal="left" vertical="center" shrinkToFit="1"/>
    </xf>
    <xf numFmtId="0" fontId="31" fillId="0" borderId="6" xfId="0" applyFont="1" applyBorder="1" applyAlignment="1">
      <alignment horizontal="left" vertical="center" shrinkToFit="1"/>
    </xf>
    <xf numFmtId="0" fontId="31" fillId="0" borderId="11" xfId="0" applyFont="1" applyBorder="1" applyAlignment="1">
      <alignment horizontal="left" vertical="center" shrinkToFit="1"/>
    </xf>
    <xf numFmtId="0" fontId="36" fillId="0" borderId="73" xfId="0" applyFont="1" applyBorder="1" applyAlignment="1">
      <alignment vertical="center"/>
    </xf>
    <xf numFmtId="0" fontId="36" fillId="0" borderId="74" xfId="0" applyFont="1" applyBorder="1" applyAlignment="1">
      <alignment vertical="center"/>
    </xf>
    <xf numFmtId="0" fontId="26" fillId="0" borderId="28" xfId="4" applyFont="1" applyBorder="1" applyAlignment="1">
      <alignment horizontal="center" vertical="center" shrinkToFit="1"/>
    </xf>
    <xf numFmtId="0" fontId="24" fillId="0" borderId="28" xfId="4" applyFont="1" applyBorder="1" applyAlignment="1">
      <alignment vertical="center" shrinkToFit="1"/>
    </xf>
    <xf numFmtId="0" fontId="22" fillId="0" borderId="65" xfId="4" applyFont="1" applyBorder="1">
      <alignment vertical="center"/>
    </xf>
    <xf numFmtId="0" fontId="26" fillId="0" borderId="30" xfId="4" applyFont="1" applyBorder="1" applyAlignment="1">
      <alignment horizontal="center" vertical="center" shrinkToFit="1"/>
    </xf>
    <xf numFmtId="0" fontId="24" fillId="0" borderId="5" xfId="4" applyFont="1" applyBorder="1" applyAlignment="1">
      <alignment vertical="center" shrinkToFit="1"/>
    </xf>
    <xf numFmtId="0" fontId="24" fillId="0" borderId="17" xfId="4" applyFont="1" applyBorder="1" applyAlignment="1">
      <alignment vertical="center" shrinkToFit="1"/>
    </xf>
    <xf numFmtId="0" fontId="24" fillId="0" borderId="30" xfId="4" applyFont="1" applyBorder="1" applyAlignment="1">
      <alignment vertical="center" shrinkToFit="1"/>
    </xf>
    <xf numFmtId="0" fontId="26" fillId="0" borderId="30" xfId="4" applyFont="1" applyBorder="1" applyAlignment="1">
      <alignment vertical="center" shrinkToFit="1"/>
    </xf>
    <xf numFmtId="0" fontId="23" fillId="0" borderId="31" xfId="4" applyFont="1" applyBorder="1" applyAlignment="1">
      <alignment horizontal="center" vertical="center" shrinkToFit="1"/>
    </xf>
    <xf numFmtId="0" fontId="25" fillId="0" borderId="0" xfId="4" applyFont="1" applyBorder="1" applyAlignment="1">
      <alignment horizontal="center" vertical="center" shrinkToFit="1"/>
    </xf>
    <xf numFmtId="0" fontId="26" fillId="0" borderId="0" xfId="4" applyFont="1" applyBorder="1" applyAlignment="1">
      <alignment vertical="center" shrinkToFit="1"/>
    </xf>
    <xf numFmtId="0" fontId="31" fillId="0" borderId="48" xfId="4" applyFont="1" applyBorder="1" applyAlignment="1">
      <alignment horizontal="center" vertical="center"/>
    </xf>
    <xf numFmtId="0" fontId="41" fillId="0" borderId="17" xfId="4" applyFont="1" applyBorder="1" applyAlignment="1">
      <alignment horizontal="center" vertical="center" shrinkToFit="1"/>
    </xf>
    <xf numFmtId="0" fontId="31" fillId="0" borderId="8" xfId="4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8" xfId="0" applyFont="1" applyBorder="1" applyAlignment="1">
      <alignment vertical="center" shrinkToFit="1"/>
    </xf>
    <xf numFmtId="0" fontId="31" fillId="0" borderId="3" xfId="0" applyFont="1" applyBorder="1" applyAlignment="1">
      <alignment vertical="center" shrinkToFit="1"/>
    </xf>
    <xf numFmtId="0" fontId="31" fillId="0" borderId="9" xfId="0" applyFont="1" applyBorder="1" applyAlignment="1">
      <alignment vertical="center" shrinkToFit="1"/>
    </xf>
    <xf numFmtId="0" fontId="31" fillId="0" borderId="10" xfId="0" applyFont="1" applyBorder="1" applyAlignment="1">
      <alignment vertical="center" shrinkToFit="1"/>
    </xf>
    <xf numFmtId="0" fontId="31" fillId="0" borderId="6" xfId="0" applyFont="1" applyBorder="1" applyAlignment="1">
      <alignment vertical="center" shrinkToFit="1"/>
    </xf>
    <xf numFmtId="0" fontId="31" fillId="0" borderId="11" xfId="0" applyFont="1" applyBorder="1" applyAlignment="1">
      <alignment vertical="center" shrinkToFit="1"/>
    </xf>
    <xf numFmtId="0" fontId="41" fillId="0" borderId="0" xfId="4" applyFont="1" applyBorder="1" applyAlignment="1">
      <alignment horizontal="center" vertical="center" shrinkToFit="1"/>
    </xf>
    <xf numFmtId="0" fontId="32" fillId="0" borderId="1" xfId="4" applyFont="1" applyBorder="1" applyAlignment="1">
      <alignment horizontal="left" vertical="center"/>
    </xf>
    <xf numFmtId="0" fontId="32" fillId="0" borderId="28" xfId="4" applyFont="1" applyBorder="1" applyAlignment="1">
      <alignment horizontal="left" vertical="center"/>
    </xf>
    <xf numFmtId="0" fontId="32" fillId="0" borderId="28" xfId="0" applyFont="1" applyBorder="1" applyAlignment="1">
      <alignment horizontal="left" vertical="center"/>
    </xf>
    <xf numFmtId="0" fontId="32" fillId="0" borderId="2" xfId="0" applyFont="1" applyBorder="1" applyAlignment="1">
      <alignment horizontal="left" vertical="center"/>
    </xf>
    <xf numFmtId="0" fontId="32" fillId="0" borderId="4" xfId="4" applyFont="1" applyBorder="1" applyAlignment="1">
      <alignment horizontal="left" vertical="center"/>
    </xf>
    <xf numFmtId="0" fontId="32" fillId="0" borderId="30" xfId="4" applyFont="1" applyBorder="1" applyAlignment="1">
      <alignment horizontal="left" vertical="center"/>
    </xf>
    <xf numFmtId="0" fontId="32" fillId="0" borderId="30" xfId="0" applyFont="1" applyBorder="1" applyAlignment="1">
      <alignment horizontal="left" vertical="center"/>
    </xf>
    <xf numFmtId="0" fontId="32" fillId="0" borderId="5" xfId="0" applyFont="1" applyBorder="1" applyAlignment="1">
      <alignment horizontal="left" vertical="center"/>
    </xf>
    <xf numFmtId="0" fontId="31" fillId="0" borderId="17" xfId="4" applyFont="1" applyBorder="1" applyAlignment="1">
      <alignment horizontal="left" vertical="center"/>
    </xf>
    <xf numFmtId="0" fontId="31" fillId="0" borderId="0" xfId="4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31" fillId="0" borderId="7" xfId="0" applyFont="1" applyBorder="1" applyAlignment="1">
      <alignment horizontal="left" vertical="center"/>
    </xf>
    <xf numFmtId="0" fontId="31" fillId="0" borderId="10" xfId="4" applyFont="1" applyBorder="1" applyAlignment="1">
      <alignment horizontal="left" vertical="center"/>
    </xf>
    <xf numFmtId="0" fontId="31" fillId="0" borderId="6" xfId="4" applyFont="1" applyBorder="1" applyAlignment="1">
      <alignment horizontal="left" vertical="center"/>
    </xf>
    <xf numFmtId="0" fontId="31" fillId="0" borderId="6" xfId="0" applyFont="1" applyBorder="1" applyAlignment="1">
      <alignment horizontal="left" vertical="center"/>
    </xf>
    <xf numFmtId="0" fontId="31" fillId="0" borderId="11" xfId="0" applyFont="1" applyBorder="1" applyAlignment="1">
      <alignment horizontal="left" vertical="center"/>
    </xf>
    <xf numFmtId="0" fontId="32" fillId="0" borderId="8" xfId="4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8" xfId="0" applyFont="1" applyBorder="1" applyAlignment="1">
      <alignment vertical="center" shrinkToFit="1"/>
    </xf>
    <xf numFmtId="0" fontId="32" fillId="0" borderId="3" xfId="0" applyFont="1" applyBorder="1" applyAlignment="1">
      <alignment vertical="center" shrinkToFit="1"/>
    </xf>
    <xf numFmtId="0" fontId="32" fillId="0" borderId="9" xfId="0" applyFont="1" applyBorder="1" applyAlignment="1">
      <alignment vertical="center" shrinkToFit="1"/>
    </xf>
    <xf numFmtId="0" fontId="32" fillId="0" borderId="10" xfId="0" applyFont="1" applyBorder="1" applyAlignment="1">
      <alignment vertical="center" shrinkToFit="1"/>
    </xf>
    <xf numFmtId="0" fontId="32" fillId="0" borderId="6" xfId="0" applyFont="1" applyBorder="1" applyAlignment="1">
      <alignment vertical="center" shrinkToFit="1"/>
    </xf>
    <xf numFmtId="0" fontId="32" fillId="0" borderId="11" xfId="0" applyFont="1" applyBorder="1" applyAlignment="1">
      <alignment vertical="center" shrinkToFit="1"/>
    </xf>
    <xf numFmtId="0" fontId="31" fillId="0" borderId="0" xfId="4" applyFont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31" fillId="0" borderId="0" xfId="0" applyFont="1" applyBorder="1" applyAlignment="1">
      <alignment horizontal="center" vertical="center" textRotation="255"/>
    </xf>
    <xf numFmtId="0" fontId="40" fillId="0" borderId="18" xfId="4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2" fillId="0" borderId="3" xfId="4" applyFont="1" applyBorder="1" applyAlignment="1">
      <alignment horizontal="left" vertical="center"/>
    </xf>
    <xf numFmtId="0" fontId="32" fillId="0" borderId="3" xfId="0" applyFont="1" applyBorder="1" applyAlignment="1">
      <alignment horizontal="left" vertical="center"/>
    </xf>
    <xf numFmtId="0" fontId="32" fillId="0" borderId="6" xfId="0" applyFont="1" applyBorder="1" applyAlignment="1">
      <alignment horizontal="left" vertical="center"/>
    </xf>
    <xf numFmtId="0" fontId="32" fillId="0" borderId="3" xfId="0" applyFont="1" applyBorder="1" applyAlignment="1">
      <alignment vertical="center"/>
    </xf>
    <xf numFmtId="0" fontId="32" fillId="0" borderId="9" xfId="0" applyFont="1" applyBorder="1" applyAlignment="1">
      <alignment vertical="center"/>
    </xf>
    <xf numFmtId="0" fontId="32" fillId="0" borderId="6" xfId="0" applyFont="1" applyBorder="1" applyAlignment="1">
      <alignment vertical="center"/>
    </xf>
    <xf numFmtId="0" fontId="32" fillId="0" borderId="11" xfId="0" applyFont="1" applyBorder="1" applyAlignment="1">
      <alignment vertical="center"/>
    </xf>
    <xf numFmtId="0" fontId="40" fillId="0" borderId="0" xfId="4" applyFont="1" applyAlignment="1">
      <alignment horizontal="center" vertical="center"/>
    </xf>
    <xf numFmtId="0" fontId="40" fillId="0" borderId="7" xfId="4" applyFont="1" applyBorder="1" applyAlignment="1">
      <alignment horizontal="center" vertical="center"/>
    </xf>
    <xf numFmtId="0" fontId="31" fillId="0" borderId="8" xfId="4" applyFont="1" applyBorder="1" applyAlignment="1">
      <alignment horizontal="left" vertical="center"/>
    </xf>
    <xf numFmtId="0" fontId="31" fillId="0" borderId="3" xfId="4" applyFont="1" applyBorder="1" applyAlignment="1">
      <alignment horizontal="left" vertical="center"/>
    </xf>
    <xf numFmtId="0" fontId="31" fillId="0" borderId="3" xfId="0" applyFont="1" applyBorder="1" applyAlignment="1">
      <alignment horizontal="left" vertical="center"/>
    </xf>
    <xf numFmtId="0" fontId="31" fillId="0" borderId="9" xfId="0" applyFont="1" applyBorder="1" applyAlignment="1">
      <alignment horizontal="left" vertical="center"/>
    </xf>
    <xf numFmtId="0" fontId="43" fillId="0" borderId="3" xfId="4" applyFont="1" applyBorder="1" applyAlignment="1">
      <alignment horizontal="left" vertical="center"/>
    </xf>
    <xf numFmtId="0" fontId="43" fillId="0" borderId="3" xfId="0" applyFont="1" applyBorder="1" applyAlignment="1">
      <alignment horizontal="left" vertical="center"/>
    </xf>
    <xf numFmtId="0" fontId="43" fillId="0" borderId="6" xfId="0" applyFont="1" applyBorder="1" applyAlignment="1">
      <alignment horizontal="left" vertical="center"/>
    </xf>
    <xf numFmtId="0" fontId="36" fillId="0" borderId="0" xfId="4" applyFont="1" applyAlignment="1">
      <alignment vertical="center"/>
    </xf>
    <xf numFmtId="0" fontId="36" fillId="0" borderId="0" xfId="0" applyFont="1" applyAlignment="1">
      <alignment vertical="center"/>
    </xf>
    <xf numFmtId="0" fontId="31" fillId="0" borderId="18" xfId="0" applyFont="1" applyBorder="1" applyAlignment="1">
      <alignment horizontal="center" vertical="center" textRotation="255"/>
    </xf>
    <xf numFmtId="0" fontId="31" fillId="0" borderId="33" xfId="0" applyFont="1" applyBorder="1" applyAlignment="1">
      <alignment horizontal="center" vertical="center" textRotation="255"/>
    </xf>
    <xf numFmtId="0" fontId="32" fillId="0" borderId="17" xfId="4" applyFont="1" applyBorder="1" applyAlignment="1">
      <alignment horizontal="center" vertical="center" shrinkToFit="1"/>
    </xf>
    <xf numFmtId="0" fontId="31" fillId="0" borderId="8" xfId="4" applyFont="1" applyBorder="1" applyAlignment="1">
      <alignment horizontal="left" vertical="center" shrinkToFit="1"/>
    </xf>
    <xf numFmtId="0" fontId="31" fillId="0" borderId="3" xfId="0" applyFont="1" applyBorder="1" applyAlignment="1">
      <alignment horizontal="left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10" xfId="0" applyFont="1" applyBorder="1" applyAlignment="1">
      <alignment horizontal="left" vertical="center" shrinkToFit="1"/>
    </xf>
    <xf numFmtId="0" fontId="31" fillId="0" borderId="6" xfId="0" applyFont="1" applyBorder="1" applyAlignment="1">
      <alignment horizontal="left" vertical="center" shrinkToFit="1"/>
    </xf>
    <xf numFmtId="0" fontId="31" fillId="0" borderId="11" xfId="0" applyFont="1" applyBorder="1" applyAlignment="1">
      <alignment horizontal="left" vertical="center" shrinkToFit="1"/>
    </xf>
    <xf numFmtId="0" fontId="42" fillId="0" borderId="17" xfId="4" applyFont="1" applyBorder="1" applyAlignment="1">
      <alignment horizontal="center" vertical="center"/>
    </xf>
    <xf numFmtId="0" fontId="52" fillId="0" borderId="17" xfId="0" applyFont="1" applyBorder="1" applyAlignment="1">
      <alignment horizontal="center" vertical="center"/>
    </xf>
    <xf numFmtId="0" fontId="47" fillId="0" borderId="17" xfId="4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 textRotation="255"/>
    </xf>
    <xf numFmtId="0" fontId="31" fillId="0" borderId="3" xfId="0" applyFont="1" applyBorder="1" applyAlignment="1">
      <alignment horizontal="center" vertical="center" textRotation="255"/>
    </xf>
    <xf numFmtId="0" fontId="38" fillId="0" borderId="0" xfId="4" applyFont="1" applyAlignment="1">
      <alignment horizontal="left" vertical="center" wrapText="1"/>
    </xf>
    <xf numFmtId="0" fontId="38" fillId="0" borderId="0" xfId="4" applyFont="1" applyAlignment="1">
      <alignment horizontal="left" vertical="center"/>
    </xf>
    <xf numFmtId="0" fontId="33" fillId="0" borderId="0" xfId="4" applyFont="1" applyAlignment="1">
      <alignment horizontal="left" vertical="center"/>
    </xf>
    <xf numFmtId="0" fontId="31" fillId="0" borderId="7" xfId="4" applyFont="1" applyBorder="1">
      <alignment vertical="center"/>
    </xf>
    <xf numFmtId="0" fontId="45" fillId="0" borderId="26" xfId="0" applyFont="1" applyBorder="1" applyAlignment="1">
      <alignment horizontal="left" vertical="center"/>
    </xf>
    <xf numFmtId="0" fontId="31" fillId="0" borderId="16" xfId="0" applyFont="1" applyBorder="1" applyAlignment="1">
      <alignment horizontal="left" vertical="center"/>
    </xf>
    <xf numFmtId="0" fontId="31" fillId="0" borderId="27" xfId="0" applyFont="1" applyBorder="1" applyAlignment="1">
      <alignment horizontal="left" vertical="center"/>
    </xf>
    <xf numFmtId="0" fontId="31" fillId="0" borderId="26" xfId="4" applyFont="1" applyBorder="1" applyAlignment="1">
      <alignment horizontal="left" vertical="center"/>
    </xf>
    <xf numFmtId="0" fontId="42" fillId="0" borderId="1" xfId="4" applyFont="1" applyBorder="1" applyAlignment="1">
      <alignment horizontal="left" vertical="center"/>
    </xf>
    <xf numFmtId="0" fontId="42" fillId="0" borderId="28" xfId="4" applyFont="1" applyBorder="1" applyAlignment="1">
      <alignment horizontal="left" vertical="center"/>
    </xf>
    <xf numFmtId="0" fontId="42" fillId="0" borderId="28" xfId="0" applyFont="1" applyBorder="1" applyAlignment="1">
      <alignment horizontal="left" vertical="center"/>
    </xf>
    <xf numFmtId="0" fontId="42" fillId="0" borderId="2" xfId="0" applyFont="1" applyBorder="1" applyAlignment="1">
      <alignment horizontal="left" vertical="center"/>
    </xf>
    <xf numFmtId="0" fontId="42" fillId="0" borderId="4" xfId="4" applyFont="1" applyBorder="1" applyAlignment="1">
      <alignment horizontal="left" vertical="center"/>
    </xf>
    <xf numFmtId="0" fontId="42" fillId="0" borderId="30" xfId="4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/>
    </xf>
    <xf numFmtId="0" fontId="42" fillId="0" borderId="5" xfId="0" applyFont="1" applyBorder="1" applyAlignment="1">
      <alignment horizontal="left" vertical="center"/>
    </xf>
    <xf numFmtId="0" fontId="36" fillId="0" borderId="8" xfId="4" applyFont="1" applyBorder="1" applyAlignment="1">
      <alignment vertical="center"/>
    </xf>
    <xf numFmtId="0" fontId="36" fillId="0" borderId="3" xfId="0" applyFont="1" applyBorder="1" applyAlignment="1">
      <alignment vertical="center"/>
    </xf>
    <xf numFmtId="0" fontId="36" fillId="0" borderId="9" xfId="0" applyFont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6" fillId="0" borderId="6" xfId="0" applyFont="1" applyBorder="1" applyAlignment="1">
      <alignment vertical="center"/>
    </xf>
    <xf numFmtId="0" fontId="36" fillId="0" borderId="11" xfId="0" applyFont="1" applyBorder="1" applyAlignment="1">
      <alignment vertical="center"/>
    </xf>
    <xf numFmtId="0" fontId="43" fillId="0" borderId="8" xfId="0" applyFont="1" applyBorder="1" applyAlignment="1">
      <alignment vertical="center" shrinkToFit="1"/>
    </xf>
    <xf numFmtId="0" fontId="43" fillId="0" borderId="3" xfId="0" applyFont="1" applyBorder="1" applyAlignment="1">
      <alignment vertical="center" shrinkToFit="1"/>
    </xf>
    <xf numFmtId="0" fontId="43" fillId="0" borderId="9" xfId="0" applyFont="1" applyBorder="1" applyAlignment="1">
      <alignment vertical="center" shrinkToFit="1"/>
    </xf>
    <xf numFmtId="0" fontId="43" fillId="0" borderId="10" xfId="0" applyFont="1" applyBorder="1" applyAlignment="1">
      <alignment vertical="center" shrinkToFit="1"/>
    </xf>
    <xf numFmtId="0" fontId="43" fillId="0" borderId="6" xfId="0" applyFont="1" applyBorder="1" applyAlignment="1">
      <alignment vertical="center" shrinkToFit="1"/>
    </xf>
    <xf numFmtId="0" fontId="43" fillId="0" borderId="11" xfId="0" applyFont="1" applyBorder="1" applyAlignment="1">
      <alignment vertical="center" shrinkToFit="1"/>
    </xf>
    <xf numFmtId="0" fontId="31" fillId="0" borderId="18" xfId="4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18" xfId="0" applyFont="1" applyBorder="1" applyAlignment="1">
      <alignment vertical="center" shrinkToFit="1"/>
    </xf>
    <xf numFmtId="0" fontId="31" fillId="0" borderId="19" xfId="0" applyFont="1" applyBorder="1" applyAlignment="1">
      <alignment vertical="center" shrinkToFit="1"/>
    </xf>
    <xf numFmtId="49" fontId="31" fillId="13" borderId="0" xfId="4" applyNumberFormat="1" applyFont="1" applyFill="1" applyAlignment="1">
      <alignment horizontal="center" vertical="center" shrinkToFit="1"/>
    </xf>
    <xf numFmtId="49" fontId="31" fillId="13" borderId="7" xfId="4" applyNumberFormat="1" applyFont="1" applyFill="1" applyBorder="1" applyAlignment="1">
      <alignment horizontal="center" vertical="center" shrinkToFit="1"/>
    </xf>
    <xf numFmtId="49" fontId="31" fillId="13" borderId="16" xfId="4" applyNumberFormat="1" applyFont="1" applyFill="1" applyBorder="1" applyAlignment="1">
      <alignment horizontal="center" vertical="center" shrinkToFit="1"/>
    </xf>
    <xf numFmtId="49" fontId="31" fillId="13" borderId="26" xfId="4" applyNumberFormat="1" applyFont="1" applyFill="1" applyBorder="1" applyAlignment="1">
      <alignment horizontal="center" vertical="center" shrinkToFit="1"/>
    </xf>
    <xf numFmtId="0" fontId="31" fillId="0" borderId="16" xfId="4" applyFont="1" applyBorder="1" applyAlignment="1">
      <alignment horizontal="center" vertical="center" shrinkToFit="1"/>
    </xf>
    <xf numFmtId="0" fontId="31" fillId="0" borderId="27" xfId="4" applyFont="1" applyBorder="1" applyAlignment="1">
      <alignment horizontal="center" vertical="center" shrinkToFit="1"/>
    </xf>
    <xf numFmtId="49" fontId="31" fillId="13" borderId="27" xfId="4" applyNumberFormat="1" applyFont="1" applyFill="1" applyBorder="1" applyAlignment="1">
      <alignment horizontal="center" vertical="center" shrinkToFit="1"/>
    </xf>
    <xf numFmtId="49" fontId="38" fillId="13" borderId="0" xfId="4" applyNumberFormat="1" applyFont="1" applyFill="1" applyAlignment="1">
      <alignment horizontal="left" vertical="center" shrinkToFit="1"/>
    </xf>
    <xf numFmtId="0" fontId="31" fillId="0" borderId="0" xfId="4" applyFont="1" applyAlignment="1">
      <alignment horizontal="left" vertical="center" shrinkToFit="1"/>
    </xf>
    <xf numFmtId="49" fontId="31" fillId="13" borderId="16" xfId="4" applyNumberFormat="1" applyFont="1" applyFill="1" applyBorder="1" applyAlignment="1">
      <alignment vertical="center" shrinkToFit="1"/>
    </xf>
    <xf numFmtId="49" fontId="31" fillId="13" borderId="26" xfId="4" applyNumberFormat="1" applyFont="1" applyFill="1" applyBorder="1" applyAlignment="1">
      <alignment vertical="center" shrinkToFit="1"/>
    </xf>
    <xf numFmtId="49" fontId="31" fillId="13" borderId="27" xfId="4" applyNumberFormat="1" applyFont="1" applyFill="1" applyBorder="1" applyAlignment="1">
      <alignment vertical="center" shrinkToFit="1"/>
    </xf>
    <xf numFmtId="49" fontId="31" fillId="13" borderId="3" xfId="4" applyNumberFormat="1" applyFont="1" applyFill="1" applyBorder="1" applyAlignment="1">
      <alignment horizontal="center" vertical="center" shrinkToFit="1"/>
    </xf>
    <xf numFmtId="49" fontId="31" fillId="13" borderId="3" xfId="4" applyNumberFormat="1" applyFont="1" applyFill="1" applyBorder="1" applyAlignment="1">
      <alignment vertical="center" shrinkToFit="1"/>
    </xf>
    <xf numFmtId="49" fontId="31" fillId="13" borderId="9" xfId="4" applyNumberFormat="1" applyFont="1" applyFill="1" applyBorder="1" applyAlignment="1">
      <alignment vertical="center" shrinkToFit="1"/>
    </xf>
    <xf numFmtId="49" fontId="31" fillId="13" borderId="10" xfId="4" applyNumberFormat="1" applyFont="1" applyFill="1" applyBorder="1" applyAlignment="1">
      <alignment horizontal="center" vertical="center" shrinkToFit="1"/>
    </xf>
    <xf numFmtId="49" fontId="31" fillId="13" borderId="6" xfId="4" applyNumberFormat="1" applyFont="1" applyFill="1" applyBorder="1" applyAlignment="1">
      <alignment vertical="center" shrinkToFit="1"/>
    </xf>
    <xf numFmtId="49" fontId="31" fillId="13" borderId="11" xfId="4" applyNumberFormat="1" applyFont="1" applyFill="1" applyBorder="1" applyAlignment="1">
      <alignment vertical="center" shrinkToFit="1"/>
    </xf>
    <xf numFmtId="49" fontId="31" fillId="13" borderId="17" xfId="4" applyNumberFormat="1" applyFont="1" applyFill="1" applyBorder="1" applyAlignment="1">
      <alignment horizontal="center" vertical="center" shrinkToFit="1"/>
    </xf>
    <xf numFmtId="49" fontId="31" fillId="13" borderId="0" xfId="4" applyNumberFormat="1" applyFont="1" applyFill="1" applyAlignment="1">
      <alignment horizontal="left" vertical="center" shrinkToFit="1"/>
    </xf>
    <xf numFmtId="49" fontId="38" fillId="13" borderId="6" xfId="4" applyNumberFormat="1" applyFont="1" applyFill="1" applyBorder="1" applyAlignment="1">
      <alignment horizontal="center" vertical="center" shrinkToFit="1"/>
    </xf>
    <xf numFmtId="0" fontId="38" fillId="13" borderId="0" xfId="4" applyFont="1" applyFill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38" fillId="0" borderId="0" xfId="4" applyFont="1" applyAlignment="1">
      <alignment horizontal="center" vertical="center"/>
    </xf>
    <xf numFmtId="49" fontId="38" fillId="13" borderId="0" xfId="4" applyNumberFormat="1" applyFont="1" applyFill="1" applyAlignment="1">
      <alignment horizontal="center" vertical="top" shrinkToFit="1"/>
    </xf>
    <xf numFmtId="0" fontId="31" fillId="0" borderId="0" xfId="4" applyFont="1" applyAlignment="1">
      <alignment horizontal="center" vertical="top" shrinkToFit="1"/>
    </xf>
    <xf numFmtId="49" fontId="38" fillId="13" borderId="0" xfId="4" applyNumberFormat="1" applyFont="1" applyFill="1" applyAlignment="1">
      <alignment horizontal="left" vertical="top" shrinkToFit="1"/>
    </xf>
    <xf numFmtId="0" fontId="31" fillId="0" borderId="0" xfId="4" applyFont="1" applyAlignment="1">
      <alignment horizontal="left" vertical="top" shrinkToFit="1"/>
    </xf>
    <xf numFmtId="49" fontId="31" fillId="13" borderId="6" xfId="4" applyNumberFormat="1" applyFont="1" applyFill="1" applyBorder="1" applyAlignment="1">
      <alignment horizontal="left" vertical="center" shrinkToFit="1"/>
    </xf>
    <xf numFmtId="0" fontId="31" fillId="0" borderId="8" xfId="4" applyFont="1" applyBorder="1" applyAlignment="1">
      <alignment horizontal="center" vertical="center" shrinkToFit="1"/>
    </xf>
    <xf numFmtId="0" fontId="31" fillId="0" borderId="3" xfId="4" applyFont="1" applyBorder="1" applyAlignment="1">
      <alignment vertical="center" shrinkToFit="1"/>
    </xf>
    <xf numFmtId="0" fontId="31" fillId="0" borderId="10" xfId="4" applyFont="1" applyBorder="1" applyAlignment="1">
      <alignment vertical="center" shrinkToFit="1"/>
    </xf>
    <xf numFmtId="0" fontId="31" fillId="0" borderId="6" xfId="4" applyFont="1" applyBorder="1" applyAlignment="1">
      <alignment vertical="center" shrinkToFit="1"/>
    </xf>
    <xf numFmtId="0" fontId="32" fillId="0" borderId="8" xfId="4" applyFont="1" applyBorder="1">
      <alignment vertical="center"/>
    </xf>
    <xf numFmtId="0" fontId="32" fillId="0" borderId="10" xfId="4" applyFont="1" applyBorder="1">
      <alignment vertical="center"/>
    </xf>
    <xf numFmtId="49" fontId="31" fillId="0" borderId="3" xfId="4" applyNumberFormat="1" applyFont="1" applyBorder="1" applyAlignment="1">
      <alignment vertical="center" shrinkToFit="1"/>
    </xf>
    <xf numFmtId="49" fontId="31" fillId="0" borderId="9" xfId="4" applyNumberFormat="1" applyFont="1" applyBorder="1" applyAlignment="1">
      <alignment vertical="center" shrinkToFit="1"/>
    </xf>
    <xf numFmtId="49" fontId="31" fillId="0" borderId="6" xfId="4" applyNumberFormat="1" applyFont="1" applyBorder="1" applyAlignment="1">
      <alignment vertical="center" shrinkToFit="1"/>
    </xf>
    <xf numFmtId="49" fontId="31" fillId="0" borderId="11" xfId="4" applyNumberFormat="1" applyFont="1" applyBorder="1" applyAlignment="1">
      <alignment vertical="center" shrinkToFit="1"/>
    </xf>
    <xf numFmtId="0" fontId="32" fillId="0" borderId="10" xfId="4" applyFont="1" applyBorder="1" applyAlignment="1">
      <alignment horizontal="center" vertical="center"/>
    </xf>
    <xf numFmtId="0" fontId="31" fillId="0" borderId="9" xfId="4" applyFont="1" applyBorder="1" applyAlignment="1">
      <alignment horizontal="center" vertical="center"/>
    </xf>
    <xf numFmtId="0" fontId="31" fillId="0" borderId="10" xfId="4" applyFont="1" applyBorder="1" applyAlignment="1">
      <alignment horizontal="center" vertical="center"/>
    </xf>
    <xf numFmtId="0" fontId="31" fillId="0" borderId="11" xfId="4" applyFont="1" applyBorder="1" applyAlignment="1">
      <alignment horizontal="center" vertical="center"/>
    </xf>
    <xf numFmtId="0" fontId="31" fillId="0" borderId="103" xfId="4" applyFont="1" applyBorder="1" applyAlignment="1">
      <alignment horizontal="center" vertical="center"/>
    </xf>
    <xf numFmtId="0" fontId="31" fillId="0" borderId="104" xfId="4" applyFont="1" applyBorder="1" applyAlignment="1">
      <alignment horizontal="center" vertical="center"/>
    </xf>
    <xf numFmtId="0" fontId="31" fillId="0" borderId="17" xfId="0" applyFont="1" applyBorder="1" applyAlignment="1">
      <alignment horizontal="left" vertical="center"/>
    </xf>
    <xf numFmtId="0" fontId="31" fillId="0" borderId="10" xfId="0" applyFont="1" applyBorder="1" applyAlignment="1">
      <alignment horizontal="left" vertical="center"/>
    </xf>
    <xf numFmtId="0" fontId="31" fillId="0" borderId="9" xfId="4" applyFont="1" applyBorder="1" applyAlignment="1">
      <alignment horizontal="center" vertical="center" shrinkToFit="1"/>
    </xf>
    <xf numFmtId="0" fontId="31" fillId="0" borderId="17" xfId="4" applyFont="1" applyBorder="1" applyAlignment="1">
      <alignment horizontal="center" vertical="center" shrinkToFit="1"/>
    </xf>
    <xf numFmtId="0" fontId="31" fillId="0" borderId="7" xfId="4" applyFont="1" applyBorder="1" applyAlignment="1">
      <alignment horizontal="center" vertical="center" shrinkToFit="1"/>
    </xf>
    <xf numFmtId="0" fontId="31" fillId="0" borderId="10" xfId="4" applyFont="1" applyBorder="1" applyAlignment="1">
      <alignment horizontal="center" vertical="center" shrinkToFit="1"/>
    </xf>
    <xf numFmtId="0" fontId="31" fillId="0" borderId="11" xfId="4" applyFont="1" applyBorder="1" applyAlignment="1">
      <alignment horizontal="center" vertical="center" shrinkToFit="1"/>
    </xf>
    <xf numFmtId="0" fontId="31" fillId="0" borderId="17" xfId="4" applyFont="1" applyBorder="1" applyAlignment="1">
      <alignment vertical="center" shrinkToFit="1"/>
    </xf>
    <xf numFmtId="0" fontId="31" fillId="0" borderId="0" xfId="4" applyFont="1" applyBorder="1" applyAlignment="1">
      <alignment vertical="center" shrinkToFit="1"/>
    </xf>
    <xf numFmtId="0" fontId="31" fillId="0" borderId="8" xfId="0" applyFont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center" vertical="center" shrinkToFit="1"/>
    </xf>
    <xf numFmtId="0" fontId="31" fillId="0" borderId="10" xfId="0" applyFont="1" applyBorder="1" applyAlignment="1">
      <alignment horizontal="center" vertical="center" shrinkToFit="1"/>
    </xf>
    <xf numFmtId="0" fontId="31" fillId="0" borderId="6" xfId="0" applyFont="1" applyBorder="1" applyAlignment="1">
      <alignment horizontal="center" vertical="center" shrinkToFit="1"/>
    </xf>
    <xf numFmtId="0" fontId="31" fillId="0" borderId="11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shrinkToFit="1"/>
    </xf>
    <xf numFmtId="0" fontId="31" fillId="0" borderId="17" xfId="0" applyFont="1" applyBorder="1" applyAlignment="1">
      <alignment horizontal="center" vertical="center" shrinkToFit="1"/>
    </xf>
    <xf numFmtId="0" fontId="32" fillId="0" borderId="8" xfId="4" applyFont="1" applyBorder="1" applyAlignment="1">
      <alignment horizontal="left" vertical="center" shrinkToFit="1"/>
    </xf>
    <xf numFmtId="0" fontId="32" fillId="0" borderId="3" xfId="0" applyFont="1" applyBorder="1" applyAlignment="1">
      <alignment horizontal="left" vertical="center" shrinkToFit="1"/>
    </xf>
    <xf numFmtId="0" fontId="32" fillId="0" borderId="9" xfId="0" applyFont="1" applyBorder="1" applyAlignment="1">
      <alignment horizontal="left" vertical="center" shrinkToFit="1"/>
    </xf>
    <xf numFmtId="0" fontId="32" fillId="0" borderId="10" xfId="0" applyFont="1" applyBorder="1" applyAlignment="1">
      <alignment horizontal="left" vertical="center" shrinkToFit="1"/>
    </xf>
    <xf numFmtId="0" fontId="32" fillId="0" borderId="6" xfId="0" applyFont="1" applyBorder="1" applyAlignment="1">
      <alignment horizontal="left" vertical="center" shrinkToFit="1"/>
    </xf>
    <xf numFmtId="0" fontId="32" fillId="0" borderId="11" xfId="0" applyFont="1" applyBorder="1" applyAlignment="1">
      <alignment horizontal="left" vertical="center" shrinkToFit="1"/>
    </xf>
    <xf numFmtId="0" fontId="38" fillId="0" borderId="0" xfId="4" applyFont="1" applyAlignment="1">
      <alignment horizontal="center" vertical="center" shrinkToFit="1"/>
    </xf>
    <xf numFmtId="0" fontId="38" fillId="0" borderId="8" xfId="4" applyFont="1" applyBorder="1" applyAlignment="1">
      <alignment horizontal="center" vertical="center" shrinkToFit="1"/>
    </xf>
    <xf numFmtId="0" fontId="38" fillId="0" borderId="3" xfId="4" applyFont="1" applyBorder="1" applyAlignment="1">
      <alignment horizontal="center" vertical="center" shrinkToFit="1"/>
    </xf>
    <xf numFmtId="0" fontId="38" fillId="0" borderId="10" xfId="4" applyFont="1" applyBorder="1" applyAlignment="1">
      <alignment horizontal="center" vertical="center" shrinkToFit="1"/>
    </xf>
    <xf numFmtId="0" fontId="38" fillId="0" borderId="6" xfId="4" applyFont="1" applyBorder="1" applyAlignment="1">
      <alignment horizontal="center" vertical="center" shrinkToFit="1"/>
    </xf>
    <xf numFmtId="0" fontId="32" fillId="0" borderId="82" xfId="4" applyFont="1" applyBorder="1">
      <alignment vertical="center"/>
    </xf>
    <xf numFmtId="0" fontId="32" fillId="0" borderId="21" xfId="4" applyFont="1" applyBorder="1">
      <alignment vertical="center"/>
    </xf>
    <xf numFmtId="0" fontId="32" fillId="0" borderId="17" xfId="0" applyFont="1" applyBorder="1" applyAlignment="1">
      <alignment horizontal="left" vertical="center" shrinkToFit="1"/>
    </xf>
    <xf numFmtId="0" fontId="32" fillId="0" borderId="0" xfId="0" applyFont="1" applyBorder="1" applyAlignment="1">
      <alignment horizontal="left" vertical="center" shrinkToFit="1"/>
    </xf>
    <xf numFmtId="0" fontId="32" fillId="0" borderId="7" xfId="0" applyFont="1" applyBorder="1" applyAlignment="1">
      <alignment horizontal="left" vertical="center" shrinkToFit="1"/>
    </xf>
    <xf numFmtId="0" fontId="42" fillId="0" borderId="8" xfId="4" applyFont="1" applyBorder="1" applyAlignment="1">
      <alignment horizontal="left" vertical="center" shrinkToFit="1"/>
    </xf>
    <xf numFmtId="0" fontId="42" fillId="0" borderId="3" xfId="0" applyFont="1" applyBorder="1" applyAlignment="1">
      <alignment horizontal="left" vertical="center"/>
    </xf>
    <xf numFmtId="0" fontId="42" fillId="0" borderId="10" xfId="0" applyFont="1" applyBorder="1" applyAlignment="1">
      <alignment horizontal="left" vertical="center"/>
    </xf>
    <xf numFmtId="0" fontId="42" fillId="0" borderId="6" xfId="0" applyFont="1" applyBorder="1" applyAlignment="1">
      <alignment horizontal="left" vertical="center"/>
    </xf>
    <xf numFmtId="0" fontId="40" fillId="0" borderId="17" xfId="4" applyFont="1" applyBorder="1" applyAlignment="1">
      <alignment horizontal="center" vertical="center" shrinkToFit="1"/>
    </xf>
    <xf numFmtId="0" fontId="40" fillId="0" borderId="10" xfId="4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6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0" fillId="0" borderId="0" xfId="4" applyFont="1" applyBorder="1" applyAlignment="1">
      <alignment horizontal="center" vertical="center" shrinkToFit="1"/>
    </xf>
    <xf numFmtId="0" fontId="38" fillId="0" borderId="13" xfId="4" applyFont="1" applyBorder="1" applyAlignment="1">
      <alignment horizontal="center" vertical="center" shrinkToFit="1"/>
    </xf>
    <xf numFmtId="0" fontId="38" fillId="0" borderId="15" xfId="4" applyFont="1" applyBorder="1" applyAlignment="1">
      <alignment horizontal="center" vertical="center" shrinkToFit="1"/>
    </xf>
    <xf numFmtId="0" fontId="40" fillId="0" borderId="20" xfId="4" applyFont="1" applyBorder="1" applyAlignment="1">
      <alignment vertical="center" shrinkToFit="1"/>
    </xf>
    <xf numFmtId="0" fontId="40" fillId="0" borderId="83" xfId="4" applyFont="1" applyBorder="1" applyAlignment="1">
      <alignment vertical="center" shrinkToFit="1"/>
    </xf>
    <xf numFmtId="0" fontId="40" fillId="0" borderId="82" xfId="4" applyFont="1" applyBorder="1" applyAlignment="1">
      <alignment vertical="center" shrinkToFit="1"/>
    </xf>
    <xf numFmtId="0" fontId="40" fillId="0" borderId="21" xfId="4" applyFont="1" applyBorder="1" applyAlignment="1">
      <alignment vertical="center" shrinkToFit="1"/>
    </xf>
    <xf numFmtId="0" fontId="31" fillId="0" borderId="3" xfId="4" applyFont="1" applyBorder="1">
      <alignment vertical="center"/>
    </xf>
    <xf numFmtId="0" fontId="31" fillId="0" borderId="9" xfId="4" applyFont="1" applyBorder="1">
      <alignment vertical="center"/>
    </xf>
    <xf numFmtId="0" fontId="31" fillId="0" borderId="10" xfId="4" applyFont="1" applyBorder="1">
      <alignment vertical="center"/>
    </xf>
    <xf numFmtId="0" fontId="31" fillId="0" borderId="6" xfId="4" applyFont="1" applyBorder="1">
      <alignment vertical="center"/>
    </xf>
    <xf numFmtId="0" fontId="31" fillId="0" borderId="11" xfId="4" applyFont="1" applyBorder="1">
      <alignment vertical="center"/>
    </xf>
    <xf numFmtId="0" fontId="32" fillId="0" borderId="17" xfId="4" applyFont="1" applyBorder="1" applyAlignment="1">
      <alignment horizontal="center" vertical="center"/>
    </xf>
    <xf numFmtId="49" fontId="31" fillId="0" borderId="0" xfId="4" applyNumberFormat="1" applyFont="1" applyBorder="1" applyAlignment="1">
      <alignment vertical="center" shrinkToFit="1"/>
    </xf>
    <xf numFmtId="49" fontId="31" fillId="0" borderId="7" xfId="4" applyNumberFormat="1" applyFont="1" applyBorder="1" applyAlignment="1">
      <alignment vertical="center" shrinkToFit="1"/>
    </xf>
    <xf numFmtId="0" fontId="31" fillId="0" borderId="8" xfId="4" applyFont="1" applyBorder="1" applyAlignment="1">
      <alignment horizontal="center" vertical="center" wrapText="1"/>
    </xf>
    <xf numFmtId="0" fontId="31" fillId="0" borderId="3" xfId="0" applyFont="1" applyBorder="1" applyAlignment="1">
      <alignment vertical="center"/>
    </xf>
    <xf numFmtId="0" fontId="31" fillId="0" borderId="10" xfId="0" applyFont="1" applyBorder="1" applyAlignment="1">
      <alignment vertical="center"/>
    </xf>
    <xf numFmtId="0" fontId="31" fillId="0" borderId="6" xfId="0" applyFont="1" applyBorder="1" applyAlignment="1">
      <alignment vertical="center"/>
    </xf>
    <xf numFmtId="0" fontId="31" fillId="0" borderId="9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31" fillId="0" borderId="19" xfId="4" applyFont="1" applyBorder="1" applyAlignment="1">
      <alignment horizontal="center" vertical="center"/>
    </xf>
    <xf numFmtId="0" fontId="42" fillId="0" borderId="9" xfId="0" applyFont="1" applyBorder="1" applyAlignment="1">
      <alignment horizontal="left" vertical="center"/>
    </xf>
    <xf numFmtId="0" fontId="42" fillId="0" borderId="11" xfId="0" applyFont="1" applyBorder="1" applyAlignment="1">
      <alignment horizontal="left" vertical="center"/>
    </xf>
    <xf numFmtId="0" fontId="32" fillId="0" borderId="17" xfId="4" applyFont="1" applyBorder="1">
      <alignment vertical="center"/>
    </xf>
    <xf numFmtId="0" fontId="40" fillId="0" borderId="0" xfId="4" applyFont="1" applyAlignment="1">
      <alignment horizontal="center" vertical="center" shrinkToFit="1"/>
    </xf>
    <xf numFmtId="0" fontId="40" fillId="0" borderId="8" xfId="4" applyFont="1" applyBorder="1" applyAlignment="1">
      <alignment horizontal="center" vertical="center" shrinkToFit="1"/>
    </xf>
    <xf numFmtId="0" fontId="40" fillId="0" borderId="3" xfId="4" applyFont="1" applyBorder="1" applyAlignment="1">
      <alignment horizontal="center" vertical="center" shrinkToFit="1"/>
    </xf>
    <xf numFmtId="0" fontId="40" fillId="0" borderId="6" xfId="4" applyFont="1" applyBorder="1" applyAlignment="1">
      <alignment horizontal="center" vertical="center" shrinkToFit="1"/>
    </xf>
    <xf numFmtId="0" fontId="42" fillId="0" borderId="3" xfId="0" applyFont="1" applyBorder="1" applyAlignment="1">
      <alignment horizontal="left" vertical="center" shrinkToFit="1"/>
    </xf>
    <xf numFmtId="0" fontId="42" fillId="0" borderId="9" xfId="0" applyFont="1" applyBorder="1" applyAlignment="1">
      <alignment horizontal="left" vertical="center" shrinkToFit="1"/>
    </xf>
    <xf numFmtId="0" fontId="42" fillId="0" borderId="10" xfId="0" applyFont="1" applyBorder="1" applyAlignment="1">
      <alignment horizontal="left" vertical="center" shrinkToFit="1"/>
    </xf>
    <xf numFmtId="0" fontId="42" fillId="0" borderId="6" xfId="0" applyFont="1" applyBorder="1" applyAlignment="1">
      <alignment horizontal="left" vertical="center" shrinkToFit="1"/>
    </xf>
    <xf numFmtId="0" fontId="42" fillId="0" borderId="11" xfId="0" applyFont="1" applyBorder="1" applyAlignment="1">
      <alignment horizontal="left" vertical="center" shrinkToFit="1"/>
    </xf>
    <xf numFmtId="0" fontId="38" fillId="0" borderId="0" xfId="4" applyFont="1" applyAlignment="1">
      <alignment vertical="center" shrinkToFit="1"/>
    </xf>
    <xf numFmtId="0" fontId="0" fillId="0" borderId="0" xfId="0" applyAlignment="1">
      <alignment vertical="center" shrinkToFit="1"/>
    </xf>
    <xf numFmtId="0" fontId="38" fillId="0" borderId="0" xfId="0" applyFont="1" applyAlignment="1">
      <alignment horizontal="center" vertical="center"/>
    </xf>
    <xf numFmtId="0" fontId="32" fillId="0" borderId="0" xfId="4" applyFont="1" applyAlignment="1">
      <alignment horizontal="left" vertical="center"/>
    </xf>
    <xf numFmtId="0" fontId="38" fillId="0" borderId="1" xfId="4" applyFont="1" applyBorder="1" applyAlignment="1">
      <alignment horizontal="left" vertical="center"/>
    </xf>
    <xf numFmtId="0" fontId="38" fillId="0" borderId="28" xfId="4" applyFont="1" applyBorder="1" applyAlignment="1">
      <alignment horizontal="left" vertical="center"/>
    </xf>
    <xf numFmtId="0" fontId="31" fillId="0" borderId="28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38" fillId="0" borderId="29" xfId="4" applyFont="1" applyBorder="1" applyAlignment="1">
      <alignment horizontal="left" vertical="center"/>
    </xf>
    <xf numFmtId="0" fontId="38" fillId="0" borderId="0" xfId="4" applyFont="1" applyBorder="1" applyAlignment="1">
      <alignment horizontal="left" vertical="center"/>
    </xf>
    <xf numFmtId="0" fontId="31" fillId="0" borderId="0" xfId="0" applyFont="1" applyBorder="1" applyAlignment="1">
      <alignment vertical="center"/>
    </xf>
    <xf numFmtId="0" fontId="31" fillId="0" borderId="31" xfId="0" applyFont="1" applyBorder="1" applyAlignment="1">
      <alignment vertical="center"/>
    </xf>
    <xf numFmtId="0" fontId="38" fillId="0" borderId="29" xfId="4" applyFont="1" applyBorder="1" applyAlignment="1">
      <alignment horizontal="center" vertical="center"/>
    </xf>
    <xf numFmtId="0" fontId="38" fillId="0" borderId="0" xfId="4" applyFont="1" applyBorder="1" applyAlignment="1">
      <alignment horizontal="center" vertical="center"/>
    </xf>
    <xf numFmtId="0" fontId="38" fillId="0" borderId="4" xfId="4" applyFont="1" applyBorder="1" applyAlignment="1">
      <alignment horizontal="center" vertical="center"/>
    </xf>
    <xf numFmtId="0" fontId="38" fillId="0" borderId="30" xfId="4" applyFont="1" applyBorder="1" applyAlignment="1">
      <alignment horizontal="center" vertical="center"/>
    </xf>
    <xf numFmtId="0" fontId="31" fillId="0" borderId="30" xfId="0" applyFont="1" applyBorder="1" applyAlignment="1">
      <alignment vertical="center"/>
    </xf>
    <xf numFmtId="0" fontId="31" fillId="0" borderId="5" xfId="0" applyFont="1" applyBorder="1" applyAlignment="1">
      <alignment vertical="center"/>
    </xf>
    <xf numFmtId="0" fontId="32" fillId="0" borderId="0" xfId="4" applyFont="1" applyBorder="1">
      <alignment vertical="center"/>
    </xf>
    <xf numFmtId="0" fontId="33" fillId="0" borderId="6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40" fillId="0" borderId="8" xfId="4" applyFont="1" applyBorder="1" applyAlignment="1">
      <alignment vertical="center" shrinkToFit="1"/>
    </xf>
    <xf numFmtId="0" fontId="40" fillId="0" borderId="3" xfId="4" applyFont="1" applyBorder="1" applyAlignment="1">
      <alignment vertical="center" shrinkToFit="1"/>
    </xf>
    <xf numFmtId="0" fontId="40" fillId="0" borderId="10" xfId="4" applyFont="1" applyBorder="1" applyAlignment="1">
      <alignment vertical="center" shrinkToFit="1"/>
    </xf>
    <xf numFmtId="0" fontId="40" fillId="0" borderId="6" xfId="4" applyFont="1" applyBorder="1" applyAlignment="1">
      <alignment vertical="center" shrinkToFit="1"/>
    </xf>
    <xf numFmtId="0" fontId="32" fillId="0" borderId="17" xfId="4" applyFont="1" applyBorder="1" applyAlignment="1">
      <alignment vertical="center"/>
    </xf>
    <xf numFmtId="0" fontId="32" fillId="0" borderId="17" xfId="0" applyFont="1" applyBorder="1" applyAlignment="1">
      <alignment vertical="center"/>
    </xf>
    <xf numFmtId="0" fontId="38" fillId="0" borderId="8" xfId="4" applyFont="1" applyBorder="1" applyAlignment="1">
      <alignment vertical="center" shrinkToFit="1"/>
    </xf>
    <xf numFmtId="0" fontId="38" fillId="0" borderId="3" xfId="4" applyFont="1" applyBorder="1" applyAlignment="1">
      <alignment vertical="center" shrinkToFit="1"/>
    </xf>
    <xf numFmtId="0" fontId="38" fillId="0" borderId="9" xfId="4" applyFont="1" applyBorder="1" applyAlignment="1">
      <alignment vertical="center" shrinkToFit="1"/>
    </xf>
    <xf numFmtId="0" fontId="38" fillId="0" borderId="10" xfId="4" applyFont="1" applyBorder="1" applyAlignment="1">
      <alignment vertical="center" shrinkToFit="1"/>
    </xf>
    <xf numFmtId="0" fontId="38" fillId="0" borderId="6" xfId="4" applyFont="1" applyBorder="1" applyAlignment="1">
      <alignment vertical="center" shrinkToFit="1"/>
    </xf>
    <xf numFmtId="0" fontId="38" fillId="0" borderId="11" xfId="4" applyFont="1" applyBorder="1" applyAlignment="1">
      <alignment vertical="center" shrinkToFit="1"/>
    </xf>
    <xf numFmtId="0" fontId="33" fillId="0" borderId="3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1" fillId="0" borderId="0" xfId="4" applyFont="1" applyBorder="1" applyAlignment="1">
      <alignment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23" fillId="0" borderId="0" xfId="4" applyFont="1" applyAlignment="1">
      <alignment horizontal="left" vertical="center"/>
    </xf>
    <xf numFmtId="0" fontId="24" fillId="0" borderId="0" xfId="4" applyFont="1" applyAlignment="1">
      <alignment horizontal="center" vertical="center" shrinkToFit="1"/>
    </xf>
    <xf numFmtId="0" fontId="24" fillId="0" borderId="8" xfId="4" applyFont="1" applyBorder="1" applyAlignment="1">
      <alignment horizontal="center" vertical="center" shrinkToFit="1"/>
    </xf>
    <xf numFmtId="0" fontId="24" fillId="0" borderId="3" xfId="4" applyFont="1" applyBorder="1" applyAlignment="1">
      <alignment horizontal="center" vertical="center" shrinkToFit="1"/>
    </xf>
    <xf numFmtId="0" fontId="24" fillId="0" borderId="10" xfId="4" applyFont="1" applyBorder="1" applyAlignment="1">
      <alignment horizontal="center" vertical="center" shrinkToFit="1"/>
    </xf>
    <xf numFmtId="0" fontId="24" fillId="0" borderId="6" xfId="4" applyFont="1" applyBorder="1" applyAlignment="1">
      <alignment horizontal="center" vertical="center" shrinkToFit="1"/>
    </xf>
    <xf numFmtId="0" fontId="26" fillId="0" borderId="8" xfId="4" applyFont="1" applyBorder="1" applyAlignment="1">
      <alignment vertical="center" shrinkToFit="1"/>
    </xf>
    <xf numFmtId="0" fontId="26" fillId="0" borderId="3" xfId="4" applyFont="1" applyBorder="1" applyAlignment="1">
      <alignment vertical="center" shrinkToFit="1"/>
    </xf>
    <xf numFmtId="0" fontId="56" fillId="0" borderId="9" xfId="0" applyFont="1" applyBorder="1" applyAlignment="1">
      <alignment vertical="center"/>
    </xf>
    <xf numFmtId="0" fontId="26" fillId="0" borderId="10" xfId="4" applyFont="1" applyBorder="1" applyAlignment="1">
      <alignment vertical="center" shrinkToFit="1"/>
    </xf>
    <xf numFmtId="0" fontId="26" fillId="0" borderId="6" xfId="4" applyFont="1" applyBorder="1" applyAlignment="1">
      <alignment vertical="center" shrinkToFit="1"/>
    </xf>
    <xf numFmtId="0" fontId="56" fillId="0" borderId="11" xfId="0" applyFont="1" applyBorder="1" applyAlignment="1">
      <alignment vertical="center"/>
    </xf>
    <xf numFmtId="0" fontId="26" fillId="0" borderId="0" xfId="4" applyFont="1" applyAlignment="1">
      <alignment horizontal="center" vertical="center" shrinkToFit="1"/>
    </xf>
    <xf numFmtId="0" fontId="26" fillId="0" borderId="8" xfId="4" applyFont="1" applyBorder="1" applyAlignment="1">
      <alignment horizontal="center" vertical="center" shrinkToFit="1"/>
    </xf>
    <xf numFmtId="0" fontId="26" fillId="0" borderId="3" xfId="4" applyFont="1" applyBorder="1" applyAlignment="1">
      <alignment horizontal="center" vertical="center" shrinkToFit="1"/>
    </xf>
    <xf numFmtId="0" fontId="26" fillId="0" borderId="10" xfId="4" applyFont="1" applyBorder="1" applyAlignment="1">
      <alignment horizontal="center" vertical="center" shrinkToFit="1"/>
    </xf>
    <xf numFmtId="0" fontId="26" fillId="0" borderId="6" xfId="4" applyFont="1" applyBorder="1" applyAlignment="1">
      <alignment horizontal="center" vertical="center" shrinkToFit="1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23" fillId="0" borderId="17" xfId="4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6" fillId="0" borderId="82" xfId="4" applyFont="1" applyBorder="1" applyAlignment="1">
      <alignment vertical="center" shrinkToFit="1"/>
    </xf>
    <xf numFmtId="0" fontId="26" fillId="0" borderId="83" xfId="4" applyFont="1" applyBorder="1" applyAlignment="1">
      <alignment vertical="center" shrinkToFit="1"/>
    </xf>
    <xf numFmtId="0" fontId="22" fillId="0" borderId="8" xfId="4" applyFont="1" applyBorder="1" applyAlignment="1">
      <alignment vertical="center" shrinkToFit="1"/>
    </xf>
    <xf numFmtId="0" fontId="22" fillId="0" borderId="3" xfId="4" applyFont="1" applyBorder="1" applyAlignment="1">
      <alignment vertical="center" shrinkToFit="1"/>
    </xf>
    <xf numFmtId="0" fontId="2" fillId="0" borderId="9" xfId="0" applyFont="1" applyBorder="1" applyAlignment="1">
      <alignment vertical="center"/>
    </xf>
    <xf numFmtId="0" fontId="22" fillId="0" borderId="10" xfId="4" applyFont="1" applyBorder="1" applyAlignment="1">
      <alignment vertical="center" shrinkToFit="1"/>
    </xf>
    <xf numFmtId="0" fontId="22" fillId="0" borderId="6" xfId="4" applyFont="1" applyBorder="1" applyAlignment="1">
      <alignment vertical="center" shrinkToFit="1"/>
    </xf>
    <xf numFmtId="0" fontId="2" fillId="0" borderId="11" xfId="0" applyFont="1" applyBorder="1" applyAlignment="1">
      <alignment vertical="center"/>
    </xf>
    <xf numFmtId="0" fontId="25" fillId="0" borderId="8" xfId="4" applyFont="1" applyBorder="1" applyAlignment="1">
      <alignment horizontal="left" vertical="center"/>
    </xf>
    <xf numFmtId="0" fontId="25" fillId="0" borderId="3" xfId="4" applyFont="1" applyBorder="1" applyAlignment="1">
      <alignment horizontal="left" vertical="center"/>
    </xf>
    <xf numFmtId="0" fontId="3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5" fillId="0" borderId="17" xfId="4" applyFont="1" applyBorder="1" applyAlignment="1">
      <alignment horizontal="left" vertical="center"/>
    </xf>
    <xf numFmtId="0" fontId="25" fillId="0" borderId="0" xfId="4" applyFont="1" applyBorder="1" applyAlignment="1">
      <alignment horizontal="left" vertical="center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25" fillId="0" borderId="17" xfId="4" applyFont="1" applyBorder="1" applyAlignment="1">
      <alignment horizontal="center" vertical="center"/>
    </xf>
    <xf numFmtId="0" fontId="25" fillId="0" borderId="0" xfId="4" applyFont="1" applyBorder="1" applyAlignment="1">
      <alignment horizontal="center" vertical="center"/>
    </xf>
    <xf numFmtId="0" fontId="25" fillId="0" borderId="10" xfId="4" applyFont="1" applyBorder="1" applyAlignment="1">
      <alignment horizontal="center" vertical="center"/>
    </xf>
    <xf numFmtId="0" fontId="25" fillId="0" borderId="6" xfId="4" applyFont="1" applyBorder="1" applyAlignment="1">
      <alignment horizontal="center" vertical="center"/>
    </xf>
    <xf numFmtId="0" fontId="30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0" xfId="4" applyFont="1" applyBorder="1" applyAlignment="1">
      <alignment vertical="center" shrinkToFit="1"/>
    </xf>
    <xf numFmtId="0" fontId="26" fillId="0" borderId="20" xfId="4" applyFont="1" applyBorder="1" applyAlignment="1">
      <alignment vertical="center" shrinkToFit="1"/>
    </xf>
    <xf numFmtId="0" fontId="26" fillId="0" borderId="21" xfId="4" applyFont="1" applyBorder="1" applyAlignment="1">
      <alignment vertical="center" shrinkToFit="1"/>
    </xf>
    <xf numFmtId="0" fontId="23" fillId="0" borderId="8" xfId="4" applyFont="1" applyBorder="1" applyAlignment="1">
      <alignment vertical="center" shrinkToFit="1"/>
    </xf>
    <xf numFmtId="0" fontId="23" fillId="0" borderId="3" xfId="4" applyFont="1" applyBorder="1" applyAlignment="1">
      <alignment vertical="center" shrinkToFit="1"/>
    </xf>
    <xf numFmtId="0" fontId="23" fillId="0" borderId="10" xfId="4" applyFont="1" applyBorder="1" applyAlignment="1">
      <alignment vertical="center" shrinkToFit="1"/>
    </xf>
    <xf numFmtId="0" fontId="23" fillId="0" borderId="6" xfId="4" applyFont="1" applyBorder="1" applyAlignment="1">
      <alignment vertical="center" shrinkToFit="1"/>
    </xf>
    <xf numFmtId="0" fontId="24" fillId="0" borderId="13" xfId="4" applyFont="1" applyBorder="1" applyAlignment="1">
      <alignment horizontal="center" vertical="center" shrinkToFit="1"/>
    </xf>
    <xf numFmtId="0" fontId="24" fillId="0" borderId="15" xfId="4" applyFont="1" applyBorder="1" applyAlignment="1">
      <alignment horizontal="center" vertical="center" shrinkToFit="1"/>
    </xf>
    <xf numFmtId="0" fontId="22" fillId="0" borderId="8" xfId="4" applyFont="1" applyBorder="1" applyAlignment="1">
      <alignment horizontal="center" vertical="center"/>
    </xf>
    <xf numFmtId="0" fontId="22" fillId="0" borderId="3" xfId="4" applyFont="1" applyBorder="1">
      <alignment vertical="center"/>
    </xf>
    <xf numFmtId="0" fontId="22" fillId="0" borderId="9" xfId="4" applyFont="1" applyBorder="1">
      <alignment vertical="center"/>
    </xf>
    <xf numFmtId="0" fontId="22" fillId="0" borderId="10" xfId="4" applyFont="1" applyBorder="1">
      <alignment vertical="center"/>
    </xf>
    <xf numFmtId="0" fontId="22" fillId="0" borderId="6" xfId="4" applyFont="1" applyBorder="1">
      <alignment vertical="center"/>
    </xf>
    <xf numFmtId="0" fontId="22" fillId="0" borderId="11" xfId="4" applyFont="1" applyBorder="1">
      <alignment vertical="center"/>
    </xf>
    <xf numFmtId="0" fontId="22" fillId="0" borderId="8" xfId="4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0" fillId="0" borderId="3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2" fillId="0" borderId="8" xfId="4" applyFont="1" applyBorder="1" applyAlignment="1">
      <alignment horizontal="center" vertical="center" shrinkToFit="1"/>
    </xf>
    <xf numFmtId="0" fontId="26" fillId="0" borderId="8" xfId="4" applyFont="1" applyBorder="1" applyAlignment="1">
      <alignment horizontal="center" vertical="center"/>
    </xf>
    <xf numFmtId="0" fontId="26" fillId="0" borderId="9" xfId="4" applyFont="1" applyBorder="1" applyAlignment="1">
      <alignment horizontal="center" vertical="center"/>
    </xf>
    <xf numFmtId="0" fontId="26" fillId="0" borderId="10" xfId="4" applyFont="1" applyBorder="1" applyAlignment="1">
      <alignment horizontal="center" vertical="center"/>
    </xf>
    <xf numFmtId="0" fontId="26" fillId="0" borderId="11" xfId="4" applyFont="1" applyBorder="1" applyAlignment="1">
      <alignment horizontal="center" vertical="center"/>
    </xf>
    <xf numFmtId="0" fontId="22" fillId="0" borderId="9" xfId="4" applyFont="1" applyBorder="1" applyAlignment="1">
      <alignment horizontal="center" vertical="center"/>
    </xf>
    <xf numFmtId="0" fontId="22" fillId="0" borderId="10" xfId="4" applyFont="1" applyBorder="1" applyAlignment="1">
      <alignment horizontal="center" vertical="center"/>
    </xf>
    <xf numFmtId="0" fontId="22" fillId="0" borderId="11" xfId="4" applyFont="1" applyBorder="1" applyAlignment="1">
      <alignment horizontal="center" vertical="center"/>
    </xf>
    <xf numFmtId="0" fontId="25" fillId="0" borderId="8" xfId="4" applyFont="1" applyBorder="1" applyAlignment="1">
      <alignment horizontal="left" vertical="center" shrinkToFit="1"/>
    </xf>
    <xf numFmtId="0" fontId="30" fillId="0" borderId="3" xfId="0" applyFont="1" applyBorder="1" applyAlignment="1">
      <alignment horizontal="left" vertical="center"/>
    </xf>
    <xf numFmtId="0" fontId="30" fillId="0" borderId="10" xfId="0" applyFont="1" applyBorder="1" applyAlignment="1">
      <alignment horizontal="left" vertical="center"/>
    </xf>
    <xf numFmtId="0" fontId="30" fillId="0" borderId="6" xfId="0" applyFont="1" applyBorder="1" applyAlignment="1">
      <alignment horizontal="left" vertical="center"/>
    </xf>
    <xf numFmtId="0" fontId="22" fillId="0" borderId="9" xfId="4" applyFont="1" applyBorder="1" applyAlignment="1">
      <alignment horizontal="center" vertical="center" shrinkToFit="1"/>
    </xf>
    <xf numFmtId="0" fontId="22" fillId="0" borderId="10" xfId="4" applyFont="1" applyBorder="1" applyAlignment="1">
      <alignment horizontal="center" vertical="center" shrinkToFit="1"/>
    </xf>
    <xf numFmtId="0" fontId="22" fillId="0" borderId="11" xfId="4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23" fillId="0" borderId="8" xfId="4" applyFont="1" applyBorder="1" applyAlignment="1">
      <alignment horizontal="center" vertical="center"/>
    </xf>
    <xf numFmtId="0" fontId="23" fillId="0" borderId="10" xfId="4" applyFont="1" applyBorder="1" applyAlignment="1">
      <alignment horizontal="center" vertical="center"/>
    </xf>
    <xf numFmtId="49" fontId="22" fillId="0" borderId="3" xfId="4" applyNumberFormat="1" applyFont="1" applyBorder="1" applyAlignment="1">
      <alignment vertical="center" shrinkToFit="1"/>
    </xf>
    <xf numFmtId="49" fontId="22" fillId="0" borderId="9" xfId="4" applyNumberFormat="1" applyFont="1" applyBorder="1" applyAlignment="1">
      <alignment vertical="center" shrinkToFit="1"/>
    </xf>
    <xf numFmtId="49" fontId="22" fillId="0" borderId="6" xfId="4" applyNumberFormat="1" applyFont="1" applyBorder="1" applyAlignment="1">
      <alignment vertical="center" shrinkToFit="1"/>
    </xf>
    <xf numFmtId="49" fontId="22" fillId="0" borderId="11" xfId="4" applyNumberFormat="1" applyFont="1" applyBorder="1" applyAlignment="1">
      <alignment vertical="center" shrinkToFit="1"/>
    </xf>
    <xf numFmtId="0" fontId="22" fillId="0" borderId="8" xfId="4" applyFont="1" applyBorder="1" applyAlignment="1">
      <alignment horizontal="left" vertical="center" shrinkToFit="1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8" xfId="0" applyFont="1" applyBorder="1" applyAlignment="1">
      <alignment horizontal="center" vertical="center" shrinkToFit="1"/>
    </xf>
    <xf numFmtId="0" fontId="23" fillId="0" borderId="8" xfId="4" applyFont="1" applyBorder="1">
      <alignment vertical="center"/>
    </xf>
    <xf numFmtId="0" fontId="23" fillId="0" borderId="10" xfId="4" applyFont="1" applyBorder="1">
      <alignment vertical="center"/>
    </xf>
    <xf numFmtId="0" fontId="0" fillId="0" borderId="3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23" fillId="0" borderId="9" xfId="4" applyFont="1" applyBorder="1" applyAlignment="1">
      <alignment horizontal="center" vertical="center"/>
    </xf>
    <xf numFmtId="0" fontId="23" fillId="0" borderId="11" xfId="4" applyFont="1" applyBorder="1" applyAlignment="1">
      <alignment horizontal="center" vertical="center"/>
    </xf>
    <xf numFmtId="0" fontId="23" fillId="0" borderId="20" xfId="4" applyFont="1" applyBorder="1">
      <alignment vertical="center"/>
    </xf>
    <xf numFmtId="0" fontId="23" fillId="0" borderId="21" xfId="4" applyFont="1" applyBorder="1">
      <alignment vertical="center"/>
    </xf>
    <xf numFmtId="0" fontId="31" fillId="0" borderId="18" xfId="0" applyFont="1" applyBorder="1" applyAlignment="1">
      <alignment vertical="center"/>
    </xf>
    <xf numFmtId="0" fontId="31" fillId="0" borderId="19" xfId="0" applyFont="1" applyBorder="1" applyAlignment="1">
      <alignment vertical="center"/>
    </xf>
    <xf numFmtId="0" fontId="37" fillId="0" borderId="8" xfId="0" applyFont="1" applyBorder="1" applyAlignment="1">
      <alignment vertical="center"/>
    </xf>
    <xf numFmtId="0" fontId="37" fillId="0" borderId="3" xfId="0" applyFont="1" applyBorder="1" applyAlignment="1">
      <alignment vertical="center"/>
    </xf>
    <xf numFmtId="0" fontId="37" fillId="0" borderId="9" xfId="0" applyFont="1" applyBorder="1" applyAlignment="1">
      <alignment vertical="center"/>
    </xf>
    <xf numFmtId="0" fontId="37" fillId="0" borderId="10" xfId="0" applyFont="1" applyBorder="1" applyAlignment="1">
      <alignment vertical="center"/>
    </xf>
    <xf numFmtId="0" fontId="37" fillId="0" borderId="6" xfId="0" applyFont="1" applyBorder="1" applyAlignment="1">
      <alignment vertical="center"/>
    </xf>
    <xf numFmtId="0" fontId="37" fillId="0" borderId="11" xfId="0" applyFont="1" applyBorder="1" applyAlignment="1">
      <alignment vertical="center"/>
    </xf>
    <xf numFmtId="0" fontId="31" fillId="0" borderId="91" xfId="0" applyFont="1" applyBorder="1" applyAlignment="1">
      <alignment vertical="center"/>
    </xf>
    <xf numFmtId="0" fontId="31" fillId="0" borderId="92" xfId="0" applyFont="1" applyBorder="1" applyAlignment="1">
      <alignment vertical="center"/>
    </xf>
    <xf numFmtId="0" fontId="31" fillId="0" borderId="93" xfId="0" applyFont="1" applyBorder="1" applyAlignment="1">
      <alignment vertical="center"/>
    </xf>
    <xf numFmtId="0" fontId="31" fillId="0" borderId="88" xfId="0" applyFont="1" applyBorder="1" applyAlignment="1">
      <alignment vertical="center"/>
    </xf>
    <xf numFmtId="0" fontId="31" fillId="0" borderId="89" xfId="0" applyFont="1" applyBorder="1" applyAlignment="1">
      <alignment vertical="center"/>
    </xf>
    <xf numFmtId="0" fontId="31" fillId="0" borderId="90" xfId="0" applyFont="1" applyBorder="1" applyAlignment="1">
      <alignment vertical="center"/>
    </xf>
    <xf numFmtId="0" fontId="33" fillId="0" borderId="8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6" fillId="0" borderId="73" xfId="0" applyFont="1" applyBorder="1" applyAlignment="1">
      <alignment horizontal="center" vertical="center"/>
    </xf>
    <xf numFmtId="0" fontId="36" fillId="0" borderId="74" xfId="0" applyFont="1" applyBorder="1" applyAlignment="1">
      <alignment horizontal="center" vertical="center"/>
    </xf>
    <xf numFmtId="0" fontId="36" fillId="0" borderId="75" xfId="0" applyFont="1" applyBorder="1" applyAlignment="1">
      <alignment horizontal="center" vertical="center"/>
    </xf>
    <xf numFmtId="0" fontId="36" fillId="0" borderId="76" xfId="0" applyFont="1" applyBorder="1" applyAlignment="1">
      <alignment horizontal="center" vertical="center"/>
    </xf>
    <xf numFmtId="0" fontId="33" fillId="0" borderId="8" xfId="0" applyFont="1" applyBorder="1" applyAlignment="1">
      <alignment vertical="center"/>
    </xf>
    <xf numFmtId="0" fontId="33" fillId="0" borderId="3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10" xfId="0" applyFont="1" applyBorder="1" applyAlignment="1">
      <alignment vertical="center"/>
    </xf>
    <xf numFmtId="0" fontId="33" fillId="0" borderId="6" xfId="0" applyFont="1" applyBorder="1" applyAlignment="1">
      <alignment vertical="center"/>
    </xf>
    <xf numFmtId="0" fontId="33" fillId="0" borderId="11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1" fillId="0" borderId="8" xfId="0" applyFont="1" applyBorder="1" applyAlignment="1">
      <alignment horizontal="left" vertical="center"/>
    </xf>
    <xf numFmtId="0" fontId="31" fillId="0" borderId="94" xfId="0" applyFont="1" applyBorder="1" applyAlignment="1">
      <alignment vertical="center"/>
    </xf>
    <xf numFmtId="0" fontId="31" fillId="0" borderId="95" xfId="0" applyFont="1" applyBorder="1" applyAlignment="1">
      <alignment vertical="center"/>
    </xf>
    <xf numFmtId="0" fontId="31" fillId="0" borderId="96" xfId="0" applyFont="1" applyBorder="1" applyAlignment="1">
      <alignment vertical="center"/>
    </xf>
    <xf numFmtId="0" fontId="31" fillId="0" borderId="97" xfId="0" applyFont="1" applyBorder="1" applyAlignment="1">
      <alignment vertical="center"/>
    </xf>
    <xf numFmtId="0" fontId="31" fillId="0" borderId="98" xfId="0" applyFont="1" applyBorder="1" applyAlignment="1">
      <alignment vertical="center"/>
    </xf>
    <xf numFmtId="0" fontId="31" fillId="0" borderId="99" xfId="0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0" fontId="36" fillId="0" borderId="8" xfId="0" applyFont="1" applyBorder="1" applyAlignment="1">
      <alignment vertical="center"/>
    </xf>
    <xf numFmtId="0" fontId="31" fillId="0" borderId="8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31" fillId="0" borderId="98" xfId="0" applyFont="1" applyBorder="1" applyAlignment="1">
      <alignment horizontal="center"/>
    </xf>
    <xf numFmtId="0" fontId="31" fillId="0" borderId="73" xfId="0" applyFont="1" applyBorder="1" applyAlignment="1">
      <alignment horizontal="center" vertical="center"/>
    </xf>
    <xf numFmtId="0" fontId="31" fillId="0" borderId="74" xfId="0" applyFont="1" applyBorder="1" applyAlignment="1">
      <alignment horizontal="center" vertical="center"/>
    </xf>
    <xf numFmtId="0" fontId="31" fillId="0" borderId="17" xfId="0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0" fontId="34" fillId="0" borderId="8" xfId="0" applyFont="1" applyBorder="1" applyAlignment="1">
      <alignment vertical="center"/>
    </xf>
    <xf numFmtId="0" fontId="34" fillId="0" borderId="3" xfId="0" applyFont="1" applyBorder="1" applyAlignment="1">
      <alignment vertical="center"/>
    </xf>
    <xf numFmtId="0" fontId="34" fillId="0" borderId="9" xfId="0" applyFont="1" applyBorder="1" applyAlignment="1">
      <alignment vertical="center"/>
    </xf>
    <xf numFmtId="0" fontId="34" fillId="0" borderId="10" xfId="0" applyFont="1" applyBorder="1" applyAlignment="1">
      <alignment vertical="center"/>
    </xf>
    <xf numFmtId="0" fontId="34" fillId="0" borderId="6" xfId="0" applyFont="1" applyBorder="1" applyAlignment="1">
      <alignment vertical="center"/>
    </xf>
    <xf numFmtId="0" fontId="34" fillId="0" borderId="11" xfId="0" applyFont="1" applyBorder="1" applyAlignment="1">
      <alignment vertical="center"/>
    </xf>
    <xf numFmtId="0" fontId="32" fillId="0" borderId="94" xfId="0" applyFont="1" applyBorder="1" applyAlignment="1">
      <alignment vertical="center"/>
    </xf>
    <xf numFmtId="0" fontId="32" fillId="0" borderId="95" xfId="0" applyFont="1" applyBorder="1" applyAlignment="1">
      <alignment vertical="center"/>
    </xf>
    <xf numFmtId="0" fontId="32" fillId="0" borderId="96" xfId="0" applyFont="1" applyBorder="1" applyAlignment="1">
      <alignment vertical="center"/>
    </xf>
    <xf numFmtId="0" fontId="32" fillId="0" borderId="97" xfId="0" applyFont="1" applyBorder="1" applyAlignment="1">
      <alignment vertical="center"/>
    </xf>
    <xf numFmtId="0" fontId="32" fillId="0" borderId="98" xfId="0" applyFont="1" applyBorder="1" applyAlignment="1">
      <alignment vertical="center"/>
    </xf>
    <xf numFmtId="0" fontId="32" fillId="0" borderId="99" xfId="0" applyFont="1" applyBorder="1" applyAlignment="1">
      <alignment vertical="center"/>
    </xf>
    <xf numFmtId="0" fontId="42" fillId="0" borderId="8" xfId="0" applyFont="1" applyBorder="1" applyAlignment="1">
      <alignment horizontal="center" vertical="center"/>
    </xf>
    <xf numFmtId="0" fontId="42" fillId="0" borderId="9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31" fillId="0" borderId="85" xfId="0" applyFont="1" applyBorder="1" applyAlignment="1">
      <alignment vertical="center"/>
    </xf>
    <xf numFmtId="0" fontId="31" fillId="0" borderId="86" xfId="0" applyFont="1" applyBorder="1" applyAlignment="1">
      <alignment vertical="center"/>
    </xf>
    <xf numFmtId="0" fontId="31" fillId="0" borderId="87" xfId="0" applyFont="1" applyBorder="1" applyAlignment="1">
      <alignment vertical="center"/>
    </xf>
    <xf numFmtId="0" fontId="37" fillId="0" borderId="75" xfId="0" applyFont="1" applyBorder="1" applyAlignment="1">
      <alignment horizontal="center" vertical="center"/>
    </xf>
    <xf numFmtId="0" fontId="37" fillId="0" borderId="76" xfId="0" applyFont="1" applyBorder="1" applyAlignment="1">
      <alignment horizontal="center" vertical="center"/>
    </xf>
    <xf numFmtId="0" fontId="33" fillId="0" borderId="94" xfId="0" applyFont="1" applyBorder="1" applyAlignment="1">
      <alignment vertical="center"/>
    </xf>
    <xf numFmtId="0" fontId="33" fillId="0" borderId="95" xfId="0" applyFont="1" applyBorder="1" applyAlignment="1">
      <alignment vertical="center"/>
    </xf>
    <xf numFmtId="0" fontId="33" fillId="0" borderId="96" xfId="0" applyFont="1" applyBorder="1" applyAlignment="1">
      <alignment vertical="center"/>
    </xf>
    <xf numFmtId="0" fontId="33" fillId="0" borderId="97" xfId="0" applyFont="1" applyBorder="1" applyAlignment="1">
      <alignment vertical="center"/>
    </xf>
    <xf numFmtId="0" fontId="33" fillId="0" borderId="98" xfId="0" applyFont="1" applyBorder="1" applyAlignment="1">
      <alignment vertical="center"/>
    </xf>
    <xf numFmtId="0" fontId="33" fillId="0" borderId="99" xfId="0" applyFont="1" applyBorder="1" applyAlignment="1">
      <alignment vertical="center"/>
    </xf>
    <xf numFmtId="0" fontId="39" fillId="0" borderId="8" xfId="0" applyFont="1" applyBorder="1" applyAlignment="1">
      <alignment vertical="center"/>
    </xf>
    <xf numFmtId="0" fontId="39" fillId="0" borderId="3" xfId="0" applyFont="1" applyBorder="1" applyAlignment="1">
      <alignment vertical="center"/>
    </xf>
    <xf numFmtId="0" fontId="39" fillId="0" borderId="9" xfId="0" applyFont="1" applyBorder="1" applyAlignment="1">
      <alignment vertical="center"/>
    </xf>
    <xf numFmtId="0" fontId="39" fillId="0" borderId="10" xfId="0" applyFont="1" applyBorder="1" applyAlignment="1">
      <alignment vertical="center"/>
    </xf>
    <xf numFmtId="0" fontId="39" fillId="0" borderId="6" xfId="0" applyFont="1" applyBorder="1" applyAlignment="1">
      <alignment vertical="center"/>
    </xf>
    <xf numFmtId="0" fontId="39" fillId="0" borderId="11" xfId="0" applyFont="1" applyBorder="1" applyAlignment="1">
      <alignment vertical="center"/>
    </xf>
    <xf numFmtId="0" fontId="31" fillId="0" borderId="0" xfId="0" applyFont="1" applyBorder="1" applyAlignment="1">
      <alignment horizontal="center"/>
    </xf>
    <xf numFmtId="0" fontId="35" fillId="0" borderId="94" xfId="0" applyFont="1" applyBorder="1" applyAlignment="1">
      <alignment vertical="center"/>
    </xf>
    <xf numFmtId="0" fontId="35" fillId="0" borderId="95" xfId="0" applyFont="1" applyBorder="1" applyAlignment="1">
      <alignment vertical="center"/>
    </xf>
    <xf numFmtId="0" fontId="35" fillId="0" borderId="96" xfId="0" applyFont="1" applyBorder="1" applyAlignment="1">
      <alignment vertical="center"/>
    </xf>
    <xf numFmtId="0" fontId="35" fillId="0" borderId="97" xfId="0" applyFont="1" applyBorder="1" applyAlignment="1">
      <alignment vertical="center"/>
    </xf>
    <xf numFmtId="0" fontId="35" fillId="0" borderId="98" xfId="0" applyFont="1" applyBorder="1" applyAlignment="1">
      <alignment vertical="center"/>
    </xf>
    <xf numFmtId="0" fontId="35" fillId="0" borderId="99" xfId="0" applyFont="1" applyBorder="1" applyAlignment="1">
      <alignment vertical="center"/>
    </xf>
    <xf numFmtId="0" fontId="33" fillId="0" borderId="17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7" xfId="0" applyFont="1" applyBorder="1" applyAlignment="1">
      <alignment vertical="center"/>
    </xf>
    <xf numFmtId="0" fontId="36" fillId="0" borderId="73" xfId="0" applyFont="1" applyBorder="1" applyAlignment="1">
      <alignment vertical="center"/>
    </xf>
    <xf numFmtId="0" fontId="0" fillId="0" borderId="74" xfId="0" applyBorder="1" applyAlignment="1">
      <alignment vertic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50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39" fillId="0" borderId="75" xfId="0" applyFont="1" applyBorder="1" applyAlignment="1">
      <alignment horizontal="center" vertical="center"/>
    </xf>
    <xf numFmtId="0" fontId="39" fillId="0" borderId="76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5" fillId="0" borderId="8" xfId="0" applyFont="1" applyBorder="1" applyAlignment="1">
      <alignment vertical="center"/>
    </xf>
    <xf numFmtId="0" fontId="35" fillId="0" borderId="3" xfId="0" applyFont="1" applyBorder="1" applyAlignment="1">
      <alignment vertical="center"/>
    </xf>
    <xf numFmtId="0" fontId="35" fillId="0" borderId="9" xfId="0" applyFont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5" fillId="0" borderId="6" xfId="0" applyFont="1" applyBorder="1" applyAlignment="1">
      <alignment vertical="center"/>
    </xf>
    <xf numFmtId="0" fontId="35" fillId="0" borderId="11" xfId="0" applyFont="1" applyBorder="1" applyAlignment="1">
      <alignment vertical="center"/>
    </xf>
    <xf numFmtId="0" fontId="31" fillId="0" borderId="73" xfId="0" applyFont="1" applyBorder="1" applyAlignment="1">
      <alignment vertical="center"/>
    </xf>
    <xf numFmtId="0" fontId="31" fillId="0" borderId="74" xfId="0" applyFont="1" applyBorder="1" applyAlignment="1">
      <alignment vertical="center"/>
    </xf>
    <xf numFmtId="0" fontId="43" fillId="0" borderId="75" xfId="0" applyFont="1" applyBorder="1" applyAlignment="1">
      <alignment horizontal="center" vertical="center"/>
    </xf>
    <xf numFmtId="0" fontId="43" fillId="0" borderId="76" xfId="0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/>
    </xf>
    <xf numFmtId="0" fontId="31" fillId="0" borderId="76" xfId="0" applyFont="1" applyBorder="1" applyAlignment="1">
      <alignment horizontal="center" vertical="center"/>
    </xf>
    <xf numFmtId="0" fontId="36" fillId="0" borderId="91" xfId="0" applyFont="1" applyBorder="1" applyAlignment="1">
      <alignment vertical="center"/>
    </xf>
    <xf numFmtId="0" fontId="36" fillId="0" borderId="92" xfId="0" applyFont="1" applyBorder="1" applyAlignment="1">
      <alignment vertical="center"/>
    </xf>
    <xf numFmtId="0" fontId="36" fillId="0" borderId="93" xfId="0" applyFont="1" applyBorder="1" applyAlignment="1">
      <alignment vertical="center"/>
    </xf>
    <xf numFmtId="0" fontId="36" fillId="0" borderId="88" xfId="0" applyFont="1" applyBorder="1" applyAlignment="1">
      <alignment vertical="center"/>
    </xf>
    <xf numFmtId="0" fontId="36" fillId="0" borderId="89" xfId="0" applyFont="1" applyBorder="1" applyAlignment="1">
      <alignment vertical="center"/>
    </xf>
    <xf numFmtId="0" fontId="36" fillId="0" borderId="90" xfId="0" applyFont="1" applyBorder="1" applyAlignment="1">
      <alignment vertical="center"/>
    </xf>
    <xf numFmtId="0" fontId="43" fillId="0" borderId="8" xfId="0" applyFont="1" applyBorder="1" applyAlignment="1">
      <alignment vertical="center"/>
    </xf>
    <xf numFmtId="0" fontId="43" fillId="0" borderId="3" xfId="0" applyFont="1" applyBorder="1" applyAlignment="1">
      <alignment vertical="center"/>
    </xf>
    <xf numFmtId="0" fontId="43" fillId="0" borderId="9" xfId="0" applyFont="1" applyBorder="1" applyAlignment="1">
      <alignment vertical="center"/>
    </xf>
    <xf numFmtId="0" fontId="43" fillId="0" borderId="10" xfId="0" applyFont="1" applyBorder="1" applyAlignment="1">
      <alignment vertical="center"/>
    </xf>
    <xf numFmtId="0" fontId="43" fillId="0" borderId="6" xfId="0" applyFont="1" applyBorder="1" applyAlignment="1">
      <alignment vertical="center"/>
    </xf>
    <xf numFmtId="0" fontId="43" fillId="0" borderId="11" xfId="0" applyFont="1" applyBorder="1" applyAlignment="1">
      <alignment vertical="center"/>
    </xf>
    <xf numFmtId="0" fontId="36" fillId="0" borderId="74" xfId="0" applyFont="1" applyBorder="1" applyAlignment="1">
      <alignment vertical="center"/>
    </xf>
    <xf numFmtId="0" fontId="36" fillId="0" borderId="17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7" xfId="0" applyFont="1" applyBorder="1" applyAlignment="1">
      <alignment vertical="center"/>
    </xf>
    <xf numFmtId="179" fontId="21" fillId="0" borderId="16" xfId="0" applyNumberFormat="1" applyFont="1" applyBorder="1" applyAlignment="1">
      <alignment horizontal="left" vertical="center" shrinkToFit="1"/>
    </xf>
    <xf numFmtId="179" fontId="21" fillId="0" borderId="27" xfId="0" applyNumberFormat="1" applyFont="1" applyBorder="1" applyAlignment="1">
      <alignment horizontal="left" vertical="center" shrinkToFit="1"/>
    </xf>
    <xf numFmtId="0" fontId="14" fillId="0" borderId="18" xfId="34" applyFont="1" applyBorder="1" applyAlignment="1">
      <alignment horizontal="center" vertical="center"/>
    </xf>
    <xf numFmtId="0" fontId="14" fillId="0" borderId="33" xfId="34" applyFont="1" applyBorder="1" applyAlignment="1">
      <alignment horizontal="center" vertical="center"/>
    </xf>
    <xf numFmtId="0" fontId="14" fillId="0" borderId="19" xfId="34" applyFont="1" applyBorder="1" applyAlignment="1">
      <alignment horizontal="center" vertical="center"/>
    </xf>
    <xf numFmtId="178" fontId="17" fillId="0" borderId="47" xfId="34" applyNumberFormat="1" applyFont="1" applyFill="1" applyBorder="1" applyAlignment="1">
      <alignment horizontal="left" vertical="center" indent="2"/>
    </xf>
    <xf numFmtId="178" fontId="17" fillId="0" borderId="48" xfId="34" applyNumberFormat="1" applyFont="1" applyFill="1" applyBorder="1" applyAlignment="1">
      <alignment horizontal="left" vertical="center" indent="2"/>
    </xf>
    <xf numFmtId="178" fontId="17" fillId="0" borderId="78" xfId="34" applyNumberFormat="1" applyFont="1" applyFill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178" fontId="11" fillId="0" borderId="22" xfId="34" applyNumberFormat="1" applyFont="1" applyFill="1" applyBorder="1" applyAlignment="1">
      <alignment horizontal="left" vertical="center" indent="2"/>
    </xf>
    <xf numFmtId="178" fontId="11" fillId="0" borderId="24" xfId="34" applyNumberFormat="1" applyFont="1" applyFill="1" applyBorder="1" applyAlignment="1">
      <alignment horizontal="left" vertical="center" indent="2"/>
    </xf>
    <xf numFmtId="178" fontId="11" fillId="0" borderId="79" xfId="34" applyNumberFormat="1" applyFont="1" applyFill="1" applyBorder="1" applyAlignment="1">
      <alignment horizontal="left" vertical="center" indent="2"/>
    </xf>
    <xf numFmtId="178" fontId="11" fillId="0" borderId="25" xfId="34" applyNumberFormat="1" applyFont="1" applyFill="1" applyBorder="1" applyAlignment="1">
      <alignment horizontal="left" vertical="center" indent="2"/>
    </xf>
    <xf numFmtId="0" fontId="11" fillId="0" borderId="32" xfId="34" applyFont="1" applyBorder="1" applyAlignment="1">
      <alignment horizontal="center" vertical="center"/>
    </xf>
    <xf numFmtId="0" fontId="15" fillId="0" borderId="32" xfId="34" applyNumberFormat="1" applyFont="1" applyBorder="1" applyAlignment="1">
      <alignment horizontal="center" vertical="center"/>
    </xf>
    <xf numFmtId="178" fontId="11" fillId="0" borderId="32" xfId="34" applyNumberFormat="1" applyFont="1" applyBorder="1" applyAlignment="1">
      <alignment horizontal="center" vertical="center"/>
    </xf>
    <xf numFmtId="0" fontId="11" fillId="0" borderId="32" xfId="34" applyNumberFormat="1" applyFont="1" applyBorder="1" applyAlignment="1">
      <alignment horizontal="center" vertical="center"/>
    </xf>
    <xf numFmtId="177" fontId="16" fillId="0" borderId="26" xfId="34" applyNumberFormat="1" applyFont="1" applyBorder="1" applyAlignment="1">
      <alignment horizontal="right" vertical="center" shrinkToFit="1"/>
    </xf>
    <xf numFmtId="177" fontId="16" fillId="0" borderId="16" xfId="34" applyNumberFormat="1" applyFont="1" applyBorder="1" applyAlignment="1">
      <alignment horizontal="right" vertical="center" shrinkToFit="1"/>
    </xf>
    <xf numFmtId="0" fontId="11" fillId="0" borderId="34" xfId="34" applyFont="1" applyFill="1" applyBorder="1" applyAlignment="1">
      <alignment horizontal="center" vertical="center" shrinkToFit="1"/>
    </xf>
    <xf numFmtId="0" fontId="11" fillId="0" borderId="35" xfId="34" applyFont="1" applyFill="1" applyBorder="1" applyAlignment="1">
      <alignment horizontal="center" vertical="center" shrinkToFit="1"/>
    </xf>
    <xf numFmtId="0" fontId="11" fillId="0" borderId="36" xfId="34" applyFont="1" applyFill="1" applyBorder="1" applyAlignment="1">
      <alignment horizontal="center" vertical="center" shrinkToFit="1"/>
    </xf>
    <xf numFmtId="0" fontId="11" fillId="0" borderId="34" xfId="34" applyFont="1" applyBorder="1" applyAlignment="1">
      <alignment horizontal="center" vertical="center" shrinkToFit="1"/>
    </xf>
    <xf numFmtId="0" fontId="11" fillId="0" borderId="35" xfId="34" applyFont="1" applyBorder="1" applyAlignment="1">
      <alignment horizontal="center" vertical="center" shrinkToFit="1"/>
    </xf>
    <xf numFmtId="0" fontId="11" fillId="0" borderId="36" xfId="34" applyFont="1" applyBorder="1" applyAlignment="1">
      <alignment horizontal="center" vertical="center" shrinkToFit="1"/>
    </xf>
    <xf numFmtId="0" fontId="11" fillId="0" borderId="49" xfId="34" applyFont="1" applyBorder="1" applyAlignment="1">
      <alignment horizontal="center" vertical="center" shrinkToFit="1"/>
    </xf>
    <xf numFmtId="0" fontId="13" fillId="0" borderId="0" xfId="34" applyFont="1" applyAlignment="1">
      <alignment horizontal="center" vertical="center" wrapText="1"/>
    </xf>
    <xf numFmtId="0" fontId="13" fillId="0" borderId="0" xfId="34" applyFont="1" applyAlignment="1">
      <alignment horizontal="center" vertical="center"/>
    </xf>
    <xf numFmtId="0" fontId="11" fillId="0" borderId="1" xfId="34" applyFont="1" applyBorder="1" applyAlignment="1">
      <alignment vertical="center"/>
    </xf>
    <xf numFmtId="0" fontId="11" fillId="0" borderId="28" xfId="34" applyFont="1" applyBorder="1" applyAlignment="1">
      <alignment vertical="center"/>
    </xf>
    <xf numFmtId="0" fontId="11" fillId="0" borderId="2" xfId="34" applyFont="1" applyBorder="1" applyAlignment="1">
      <alignment vertical="center"/>
    </xf>
    <xf numFmtId="0" fontId="11" fillId="0" borderId="4" xfId="34" applyFont="1" applyBorder="1" applyAlignment="1">
      <alignment vertical="center"/>
    </xf>
    <xf numFmtId="0" fontId="11" fillId="0" borderId="30" xfId="34" applyFont="1" applyBorder="1" applyAlignment="1">
      <alignment vertical="center"/>
    </xf>
    <xf numFmtId="0" fontId="11" fillId="0" borderId="5" xfId="34" applyFont="1" applyBorder="1" applyAlignment="1">
      <alignment vertical="center"/>
    </xf>
    <xf numFmtId="0" fontId="11" fillId="0" borderId="28" xfId="34" applyNumberFormat="1" applyFont="1" applyFill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0" xfId="34" applyNumberFormat="1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178" fontId="11" fillId="0" borderId="71" xfId="34" applyNumberFormat="1" applyFont="1" applyFill="1" applyBorder="1" applyAlignment="1">
      <alignment horizontal="left" vertical="center" indent="2"/>
    </xf>
    <xf numFmtId="178" fontId="11" fillId="0" borderId="23" xfId="34" applyNumberFormat="1" applyFont="1" applyFill="1" applyBorder="1" applyAlignment="1">
      <alignment horizontal="left" vertical="center" indent="2"/>
    </xf>
    <xf numFmtId="178" fontId="11" fillId="0" borderId="77" xfId="34" applyNumberFormat="1" applyFont="1" applyFill="1" applyBorder="1" applyAlignment="1">
      <alignment horizontal="left" vertical="center" indent="2"/>
    </xf>
    <xf numFmtId="178" fontId="11" fillId="0" borderId="72" xfId="34" applyNumberFormat="1" applyFont="1" applyFill="1" applyBorder="1" applyAlignment="1">
      <alignment horizontal="left" vertical="center" indent="2"/>
    </xf>
    <xf numFmtId="178" fontId="11" fillId="0" borderId="47" xfId="34" applyNumberFormat="1" applyFont="1" applyFill="1" applyBorder="1" applyAlignment="1">
      <alignment horizontal="left" vertical="center" indent="2"/>
    </xf>
    <xf numFmtId="178" fontId="11" fillId="0" borderId="48" xfId="34" applyNumberFormat="1" applyFont="1" applyFill="1" applyBorder="1" applyAlignment="1">
      <alignment horizontal="left" vertical="center" indent="2"/>
    </xf>
    <xf numFmtId="178" fontId="11" fillId="0" borderId="19" xfId="34" applyNumberFormat="1" applyFont="1" applyFill="1" applyBorder="1" applyAlignment="1">
      <alignment horizontal="center" vertical="center"/>
    </xf>
    <xf numFmtId="0" fontId="17" fillId="0" borderId="7" xfId="34" applyFont="1" applyFill="1" applyBorder="1" applyAlignment="1">
      <alignment horizontal="center" vertical="center"/>
    </xf>
    <xf numFmtId="0" fontId="17" fillId="0" borderId="33" xfId="34" applyFont="1" applyFill="1" applyBorder="1" applyAlignment="1">
      <alignment horizontal="center" vertical="center"/>
    </xf>
    <xf numFmtId="0" fontId="11" fillId="0" borderId="64" xfId="34" applyFont="1" applyFill="1" applyBorder="1" applyAlignment="1">
      <alignment horizontal="center" vertical="center"/>
    </xf>
    <xf numFmtId="178" fontId="11" fillId="0" borderId="18" xfId="34" applyNumberFormat="1" applyFont="1" applyFill="1" applyBorder="1" applyAlignment="1">
      <alignment horizontal="center" vertical="center"/>
    </xf>
    <xf numFmtId="0" fontId="17" fillId="0" borderId="18" xfId="34" applyFont="1" applyFill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1" fillId="0" borderId="9" xfId="34" applyFont="1" applyFill="1" applyBorder="1" applyAlignment="1">
      <alignment horizontal="center" vertical="center"/>
    </xf>
    <xf numFmtId="0" fontId="11" fillId="0" borderId="18" xfId="34" applyFont="1" applyFill="1" applyBorder="1" applyAlignment="1">
      <alignment horizontal="center" vertical="center"/>
    </xf>
    <xf numFmtId="178" fontId="11" fillId="0" borderId="46" xfId="34" applyNumberFormat="1" applyFont="1" applyFill="1" applyBorder="1" applyAlignment="1">
      <alignment horizontal="center" vertical="center"/>
    </xf>
    <xf numFmtId="0" fontId="11" fillId="0" borderId="60" xfId="34" applyFont="1" applyFill="1" applyBorder="1" applyAlignment="1">
      <alignment horizontal="center" vertical="center"/>
    </xf>
    <xf numFmtId="0" fontId="11" fillId="0" borderId="46" xfId="34" applyFont="1" applyFill="1" applyBorder="1" applyAlignment="1">
      <alignment horizontal="center" vertical="center"/>
    </xf>
    <xf numFmtId="178" fontId="17" fillId="0" borderId="79" xfId="34" applyNumberFormat="1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178" fontId="11" fillId="0" borderId="78" xfId="34" applyNumberFormat="1" applyFont="1" applyFill="1" applyBorder="1" applyAlignment="1">
      <alignment horizontal="left" vertical="center" indent="2"/>
    </xf>
    <xf numFmtId="178" fontId="11" fillId="0" borderId="60" xfId="34" applyNumberFormat="1" applyFont="1" applyFill="1" applyBorder="1" applyAlignment="1">
      <alignment horizontal="left" vertical="center" indent="2"/>
    </xf>
    <xf numFmtId="0" fontId="11" fillId="0" borderId="52" xfId="34" applyNumberFormat="1" applyFont="1" applyFill="1" applyBorder="1" applyAlignment="1">
      <alignment horizontal="center" vertical="center" shrinkToFit="1"/>
    </xf>
    <xf numFmtId="0" fontId="11" fillId="0" borderId="3" xfId="34" applyNumberFormat="1" applyFont="1" applyFill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67" xfId="0" applyFont="1" applyBorder="1" applyAlignment="1">
      <alignment horizontal="center" vertical="center" shrinkToFit="1"/>
    </xf>
    <xf numFmtId="0" fontId="11" fillId="0" borderId="37" xfId="34" applyNumberFormat="1" applyFont="1" applyFill="1" applyBorder="1" applyAlignment="1">
      <alignment horizontal="center" vertical="center" shrinkToFit="1"/>
    </xf>
    <xf numFmtId="0" fontId="11" fillId="0" borderId="6" xfId="34" applyNumberFormat="1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37" xfId="34" applyFont="1" applyFill="1" applyBorder="1" applyAlignment="1">
      <alignment horizontal="center" vertical="center" shrinkToFit="1"/>
    </xf>
    <xf numFmtId="0" fontId="11" fillId="0" borderId="41" xfId="34" applyFont="1" applyFill="1" applyBorder="1" applyAlignment="1">
      <alignment horizontal="center" vertical="center" shrinkToFit="1"/>
    </xf>
    <xf numFmtId="20" fontId="11" fillId="0" borderId="37" xfId="34" applyNumberFormat="1" applyFont="1" applyFill="1" applyBorder="1" applyAlignment="1">
      <alignment horizontal="center" vertical="center" shrinkToFit="1"/>
    </xf>
    <xf numFmtId="20" fontId="11" fillId="0" borderId="6" xfId="34" applyNumberFormat="1" applyFont="1" applyFill="1" applyBorder="1" applyAlignment="1">
      <alignment horizontal="center" vertical="center" shrinkToFit="1"/>
    </xf>
    <xf numFmtId="20" fontId="11" fillId="0" borderId="38" xfId="34" applyNumberFormat="1" applyFont="1" applyFill="1" applyBorder="1" applyAlignment="1">
      <alignment horizontal="center" vertical="center" shrinkToFit="1"/>
    </xf>
    <xf numFmtId="20" fontId="11" fillId="0" borderId="41" xfId="34" applyNumberFormat="1" applyFont="1" applyFill="1" applyBorder="1" applyAlignment="1">
      <alignment horizontal="center" vertical="center" shrinkToFit="1"/>
    </xf>
    <xf numFmtId="20" fontId="11" fillId="0" borderId="16" xfId="34" applyNumberFormat="1" applyFont="1" applyFill="1" applyBorder="1" applyAlignment="1">
      <alignment horizontal="center" vertical="center" shrinkToFit="1"/>
    </xf>
    <xf numFmtId="20" fontId="11" fillId="0" borderId="42" xfId="34" applyNumberFormat="1" applyFont="1" applyFill="1" applyBorder="1" applyAlignment="1">
      <alignment horizontal="center" vertical="center" shrinkToFit="1"/>
    </xf>
    <xf numFmtId="0" fontId="11" fillId="0" borderId="39" xfId="34" applyFont="1" applyBorder="1" applyAlignment="1">
      <alignment vertical="center"/>
    </xf>
    <xf numFmtId="0" fontId="11" fillId="0" borderId="40" xfId="34" applyFont="1" applyBorder="1" applyAlignment="1">
      <alignment vertical="center"/>
    </xf>
    <xf numFmtId="0" fontId="11" fillId="0" borderId="50" xfId="34" applyFont="1" applyBorder="1" applyAlignment="1">
      <alignment vertical="center"/>
    </xf>
    <xf numFmtId="0" fontId="11" fillId="0" borderId="41" xfId="34" applyFont="1" applyBorder="1" applyAlignment="1">
      <alignment vertical="center"/>
    </xf>
    <xf numFmtId="0" fontId="11" fillId="0" borderId="16" xfId="34" applyFont="1" applyBorder="1" applyAlignment="1">
      <alignment vertical="center"/>
    </xf>
    <xf numFmtId="0" fontId="11" fillId="0" borderId="42" xfId="34" applyFont="1" applyBorder="1" applyAlignment="1">
      <alignment vertical="center"/>
    </xf>
    <xf numFmtId="0" fontId="11" fillId="0" borderId="28" xfId="34" applyFont="1" applyFill="1" applyBorder="1" applyAlignment="1">
      <alignment horizontal="right" vertical="center" indent="1" shrinkToFit="1"/>
    </xf>
    <xf numFmtId="0" fontId="11" fillId="0" borderId="28" xfId="34" applyFont="1" applyBorder="1" applyAlignment="1">
      <alignment horizontal="right" vertical="center" indent="1" shrinkToFit="1"/>
    </xf>
    <xf numFmtId="0" fontId="11" fillId="0" borderId="51" xfId="34" applyFont="1" applyBorder="1" applyAlignment="1">
      <alignment horizontal="right" vertical="center" indent="1" shrinkToFit="1"/>
    </xf>
    <xf numFmtId="0" fontId="11" fillId="0" borderId="6" xfId="34" applyFont="1" applyBorder="1" applyAlignment="1">
      <alignment horizontal="right" vertical="center" indent="1" shrinkToFit="1"/>
    </xf>
    <xf numFmtId="0" fontId="11" fillId="0" borderId="11" xfId="34" applyFont="1" applyBorder="1" applyAlignment="1">
      <alignment horizontal="right" vertical="center" indent="1" shrinkToFit="1"/>
    </xf>
    <xf numFmtId="0" fontId="11" fillId="0" borderId="63" xfId="34" applyNumberFormat="1" applyFont="1" applyFill="1" applyBorder="1" applyAlignment="1">
      <alignment horizontal="center" vertical="center" shrinkToFit="1"/>
    </xf>
    <xf numFmtId="0" fontId="11" fillId="0" borderId="51" xfId="34" applyFont="1" applyBorder="1" applyAlignment="1">
      <alignment horizontal="center" vertical="center" shrinkToFit="1"/>
    </xf>
    <xf numFmtId="0" fontId="11" fillId="0" borderId="10" xfId="34" applyFont="1" applyBorder="1" applyAlignment="1">
      <alignment horizontal="center" vertical="center" shrinkToFit="1"/>
    </xf>
    <xf numFmtId="0" fontId="11" fillId="0" borderId="11" xfId="34" applyFont="1" applyBorder="1" applyAlignment="1">
      <alignment horizontal="center" vertical="center" shrinkToFit="1"/>
    </xf>
    <xf numFmtId="0" fontId="11" fillId="0" borderId="17" xfId="34" applyFont="1" applyFill="1" applyBorder="1" applyAlignment="1">
      <alignment horizontal="center" vertical="center" shrinkToFit="1"/>
    </xf>
    <xf numFmtId="0" fontId="11" fillId="0" borderId="7" xfId="34" applyFont="1" applyFill="1" applyBorder="1" applyAlignment="1">
      <alignment horizontal="center" vertical="center" shrinkToFit="1"/>
    </xf>
    <xf numFmtId="0" fontId="11" fillId="0" borderId="10" xfId="34" applyFont="1" applyFill="1" applyBorder="1" applyAlignment="1">
      <alignment horizontal="center" vertical="center" shrinkToFit="1"/>
    </xf>
    <xf numFmtId="0" fontId="11" fillId="0" borderId="11" xfId="34" applyFont="1" applyFill="1" applyBorder="1" applyAlignment="1">
      <alignment horizontal="center" vertical="center" shrinkToFit="1"/>
    </xf>
    <xf numFmtId="0" fontId="11" fillId="0" borderId="63" xfId="34" applyFont="1" applyFill="1" applyBorder="1" applyAlignment="1">
      <alignment horizontal="left" vertical="center" indent="1" shrinkToFit="1"/>
    </xf>
    <xf numFmtId="0" fontId="11" fillId="0" borderId="28" xfId="34" applyFont="1" applyBorder="1" applyAlignment="1">
      <alignment horizontal="left" vertical="center" indent="1" shrinkToFit="1"/>
    </xf>
    <xf numFmtId="0" fontId="11" fillId="0" borderId="2" xfId="34" applyFont="1" applyBorder="1" applyAlignment="1">
      <alignment horizontal="left" vertical="center" indent="1" shrinkToFit="1"/>
    </xf>
    <xf numFmtId="0" fontId="11" fillId="0" borderId="10" xfId="34" applyFont="1" applyBorder="1" applyAlignment="1">
      <alignment horizontal="left" vertical="center" indent="1" shrinkToFit="1"/>
    </xf>
    <xf numFmtId="0" fontId="11" fillId="0" borderId="6" xfId="34" applyFont="1" applyBorder="1" applyAlignment="1">
      <alignment horizontal="left" vertical="center" indent="1" shrinkToFit="1"/>
    </xf>
    <xf numFmtId="0" fontId="11" fillId="0" borderId="38" xfId="34" applyFont="1" applyBorder="1" applyAlignment="1">
      <alignment horizontal="left" vertical="center" indent="1" shrinkToFit="1"/>
    </xf>
    <xf numFmtId="0" fontId="11" fillId="0" borderId="1" xfId="34" applyNumberFormat="1" applyFont="1" applyFill="1" applyBorder="1" applyAlignment="1">
      <alignment horizontal="center" vertical="center" shrinkToFit="1"/>
    </xf>
    <xf numFmtId="0" fontId="11" fillId="0" borderId="52" xfId="34" applyFont="1" applyFill="1" applyBorder="1" applyAlignment="1">
      <alignment horizontal="right" vertical="center" indent="1" shrinkToFit="1"/>
    </xf>
    <xf numFmtId="0" fontId="11" fillId="0" borderId="3" xfId="34" applyFont="1" applyBorder="1" applyAlignment="1">
      <alignment horizontal="right" vertical="center" indent="1" shrinkToFit="1"/>
    </xf>
    <xf numFmtId="0" fontId="11" fillId="0" borderId="9" xfId="34" applyFont="1" applyBorder="1" applyAlignment="1">
      <alignment horizontal="right" vertical="center" indent="1" shrinkToFit="1"/>
    </xf>
    <xf numFmtId="0" fontId="11" fillId="0" borderId="37" xfId="34" applyFont="1" applyBorder="1" applyAlignment="1">
      <alignment horizontal="right" vertical="center" indent="1" shrinkToFit="1"/>
    </xf>
    <xf numFmtId="0" fontId="11" fillId="0" borderId="8" xfId="34" applyFont="1" applyFill="1" applyBorder="1" applyAlignment="1">
      <alignment horizontal="center" vertical="center" shrinkToFit="1"/>
    </xf>
    <xf numFmtId="0" fontId="11" fillId="0" borderId="9" xfId="34" applyFont="1" applyFill="1" applyBorder="1" applyAlignment="1">
      <alignment horizontal="center" vertical="center" shrinkToFit="1"/>
    </xf>
    <xf numFmtId="0" fontId="11" fillId="0" borderId="61" xfId="34" applyFont="1" applyFill="1" applyBorder="1" applyAlignment="1">
      <alignment horizontal="center" vertical="center" shrinkToFit="1"/>
    </xf>
    <xf numFmtId="0" fontId="11" fillId="0" borderId="3" xfId="34" applyFont="1" applyFill="1" applyBorder="1" applyAlignment="1">
      <alignment horizontal="right" vertical="center" indent="1" shrinkToFit="1"/>
    </xf>
    <xf numFmtId="0" fontId="11" fillId="0" borderId="8" xfId="34" applyFont="1" applyFill="1" applyBorder="1" applyAlignment="1">
      <alignment horizontal="left" vertical="center" indent="1" shrinkToFit="1"/>
    </xf>
    <xf numFmtId="0" fontId="11" fillId="0" borderId="3" xfId="34" applyFont="1" applyBorder="1" applyAlignment="1">
      <alignment horizontal="left" vertical="center" indent="1" shrinkToFit="1"/>
    </xf>
    <xf numFmtId="0" fontId="11" fillId="0" borderId="67" xfId="34" applyFont="1" applyBorder="1" applyAlignment="1">
      <alignment horizontal="left" vertical="center" indent="1" shrinkToFit="1"/>
    </xf>
    <xf numFmtId="0" fontId="11" fillId="0" borderId="34" xfId="34" applyNumberFormat="1" applyFont="1" applyFill="1" applyBorder="1" applyAlignment="1">
      <alignment horizontal="center" vertical="center" shrinkToFit="1"/>
    </xf>
    <xf numFmtId="0" fontId="11" fillId="0" borderId="35" xfId="34" applyNumberFormat="1" applyFont="1" applyFill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62" xfId="34" applyFont="1" applyFill="1" applyBorder="1" applyAlignment="1">
      <alignment horizontal="center" vertical="center" shrinkToFit="1"/>
    </xf>
    <xf numFmtId="0" fontId="11" fillId="0" borderId="17" xfId="34" applyFont="1" applyBorder="1" applyAlignment="1">
      <alignment horizontal="left" vertical="center" indent="1" shrinkToFit="1"/>
    </xf>
    <xf numFmtId="0" fontId="11" fillId="0" borderId="0" xfId="34" applyFont="1" applyBorder="1" applyAlignment="1">
      <alignment horizontal="left" vertical="center" indent="1" shrinkToFit="1"/>
    </xf>
    <xf numFmtId="0" fontId="11" fillId="0" borderId="31" xfId="34" applyFont="1" applyBorder="1" applyAlignment="1">
      <alignment horizontal="left" vertical="center" indent="1" shrinkToFit="1"/>
    </xf>
    <xf numFmtId="0" fontId="11" fillId="0" borderId="52" xfId="34" applyFont="1" applyBorder="1" applyAlignment="1">
      <alignment vertical="center"/>
    </xf>
    <xf numFmtId="0" fontId="11" fillId="0" borderId="3" xfId="34" applyFont="1" applyBorder="1" applyAlignment="1">
      <alignment vertical="center"/>
    </xf>
    <xf numFmtId="0" fontId="11" fillId="0" borderId="67" xfId="34" applyFont="1" applyBorder="1" applyAlignment="1">
      <alignment vertical="center"/>
    </xf>
    <xf numFmtId="0" fontId="11" fillId="0" borderId="29" xfId="34" applyNumberFormat="1" applyFont="1" applyFill="1" applyBorder="1" applyAlignment="1">
      <alignment horizontal="center" vertical="center" shrinkToFit="1"/>
    </xf>
    <xf numFmtId="0" fontId="11" fillId="0" borderId="0" xfId="34" applyNumberFormat="1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52" xfId="34" applyFont="1" applyFill="1" applyBorder="1" applyAlignment="1">
      <alignment horizontal="center" vertical="center" shrinkToFit="1"/>
    </xf>
    <xf numFmtId="20" fontId="11" fillId="0" borderId="52" xfId="34" applyNumberFormat="1" applyFont="1" applyFill="1" applyBorder="1" applyAlignment="1">
      <alignment horizontal="center" vertical="center" shrinkToFit="1"/>
    </xf>
    <xf numFmtId="20" fontId="11" fillId="0" borderId="3" xfId="34" applyNumberFormat="1" applyFont="1" applyFill="1" applyBorder="1" applyAlignment="1">
      <alignment horizontal="center" vertical="center" shrinkToFit="1"/>
    </xf>
    <xf numFmtId="20" fontId="11" fillId="0" borderId="67" xfId="34" applyNumberFormat="1" applyFont="1" applyFill="1" applyBorder="1" applyAlignment="1">
      <alignment horizontal="center" vertical="center" shrinkToFit="1"/>
    </xf>
    <xf numFmtId="0" fontId="11" fillId="0" borderId="0" xfId="34" applyFont="1" applyBorder="1" applyAlignment="1">
      <alignment horizontal="right" vertical="center" indent="1" shrinkToFit="1"/>
    </xf>
    <xf numFmtId="0" fontId="11" fillId="0" borderId="7" xfId="34" applyFont="1" applyBorder="1" applyAlignment="1">
      <alignment horizontal="right" vertical="center" indent="1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37" xfId="34" applyFont="1" applyBorder="1" applyAlignment="1">
      <alignment vertical="center"/>
    </xf>
    <xf numFmtId="0" fontId="11" fillId="0" borderId="6" xfId="34" applyFont="1" applyBorder="1" applyAlignment="1">
      <alignment vertical="center"/>
    </xf>
    <xf numFmtId="0" fontId="11" fillId="0" borderId="38" xfId="34" applyFont="1" applyBorder="1" applyAlignment="1">
      <alignment vertical="center"/>
    </xf>
    <xf numFmtId="0" fontId="11" fillId="0" borderId="43" xfId="34" applyFont="1" applyBorder="1" applyAlignment="1">
      <alignment vertical="center"/>
    </xf>
    <xf numFmtId="0" fontId="11" fillId="0" borderId="44" xfId="34" applyFont="1" applyBorder="1" applyAlignment="1">
      <alignment vertical="center"/>
    </xf>
    <xf numFmtId="0" fontId="11" fillId="0" borderId="45" xfId="34" applyFont="1" applyBorder="1" applyAlignment="1">
      <alignment vertical="center"/>
    </xf>
    <xf numFmtId="0" fontId="11" fillId="0" borderId="4" xfId="34" applyNumberFormat="1" applyFont="1" applyFill="1" applyBorder="1" applyAlignment="1">
      <alignment horizontal="center" vertical="center" shrinkToFit="1"/>
    </xf>
    <xf numFmtId="0" fontId="11" fillId="0" borderId="43" xfId="34" applyFont="1" applyFill="1" applyBorder="1" applyAlignment="1">
      <alignment horizontal="center" vertical="center" shrinkToFit="1"/>
    </xf>
    <xf numFmtId="20" fontId="11" fillId="0" borderId="43" xfId="34" applyNumberFormat="1" applyFont="1" applyFill="1" applyBorder="1" applyAlignment="1">
      <alignment horizontal="center" vertical="center" shrinkToFit="1"/>
    </xf>
    <xf numFmtId="20" fontId="11" fillId="0" borderId="44" xfId="34" applyNumberFormat="1" applyFont="1" applyFill="1" applyBorder="1" applyAlignment="1">
      <alignment horizontal="center" vertical="center" shrinkToFit="1"/>
    </xf>
    <xf numFmtId="20" fontId="11" fillId="0" borderId="45" xfId="34" applyNumberFormat="1" applyFont="1" applyFill="1" applyBorder="1" applyAlignment="1">
      <alignment horizontal="center" vertical="center" shrinkToFit="1"/>
    </xf>
    <xf numFmtId="0" fontId="11" fillId="0" borderId="0" xfId="34" applyFont="1" applyFill="1" applyBorder="1" applyAlignment="1">
      <alignment horizontal="right" vertical="center" indent="1" shrinkToFit="1"/>
    </xf>
    <xf numFmtId="0" fontId="11" fillId="0" borderId="30" xfId="34" applyFont="1" applyBorder="1" applyAlignment="1">
      <alignment horizontal="right" vertical="center" indent="1" shrinkToFit="1"/>
    </xf>
    <xf numFmtId="0" fontId="11" fillId="0" borderId="53" xfId="34" applyFont="1" applyBorder="1" applyAlignment="1">
      <alignment horizontal="right" vertical="center" indent="1" shrinkToFit="1"/>
    </xf>
    <xf numFmtId="0" fontId="11" fillId="0" borderId="65" xfId="34" applyFont="1" applyFill="1" applyBorder="1" applyAlignment="1">
      <alignment horizontal="center" vertical="center" shrinkToFit="1"/>
    </xf>
    <xf numFmtId="0" fontId="11" fillId="0" borderId="53" xfId="34" applyFont="1" applyFill="1" applyBorder="1" applyAlignment="1">
      <alignment horizontal="center" vertical="center" shrinkToFit="1"/>
    </xf>
    <xf numFmtId="0" fontId="11" fillId="0" borderId="17" xfId="34" applyFont="1" applyFill="1" applyBorder="1" applyAlignment="1">
      <alignment horizontal="left" vertical="center" indent="1" shrinkToFit="1"/>
    </xf>
    <xf numFmtId="0" fontId="11" fillId="0" borderId="65" xfId="34" applyFont="1" applyBorder="1" applyAlignment="1">
      <alignment horizontal="left" vertical="center" indent="1" shrinkToFit="1"/>
    </xf>
    <xf numFmtId="0" fontId="11" fillId="0" borderId="30" xfId="34" applyFont="1" applyBorder="1" applyAlignment="1">
      <alignment horizontal="left" vertical="center" indent="1" shrinkToFit="1"/>
    </xf>
    <xf numFmtId="0" fontId="11" fillId="0" borderId="5" xfId="34" applyFont="1" applyBorder="1" applyAlignment="1">
      <alignment horizontal="left" vertical="center" indent="1" shrinkToFit="1"/>
    </xf>
    <xf numFmtId="0" fontId="11" fillId="0" borderId="1" xfId="34" applyFont="1" applyFill="1" applyBorder="1" applyAlignment="1">
      <alignment horizontal="center" vertical="center" shrinkToFit="1"/>
    </xf>
    <xf numFmtId="0" fontId="11" fillId="0" borderId="4" xfId="34" applyFont="1" applyFill="1" applyBorder="1" applyAlignment="1">
      <alignment horizontal="center" vertical="center" shrinkToFit="1"/>
    </xf>
    <xf numFmtId="20" fontId="11" fillId="0" borderId="1" xfId="34" applyNumberFormat="1" applyFont="1" applyFill="1" applyBorder="1" applyAlignment="1">
      <alignment horizontal="center" vertical="center" shrinkToFit="1"/>
    </xf>
    <xf numFmtId="20" fontId="11" fillId="0" borderId="28" xfId="34" applyNumberFormat="1" applyFont="1" applyFill="1" applyBorder="1" applyAlignment="1">
      <alignment horizontal="center" vertical="center" shrinkToFit="1"/>
    </xf>
    <xf numFmtId="20" fontId="11" fillId="0" borderId="2" xfId="34" applyNumberFormat="1" applyFont="1" applyFill="1" applyBorder="1" applyAlignment="1">
      <alignment horizontal="center" vertical="center" shrinkToFit="1"/>
    </xf>
    <xf numFmtId="20" fontId="11" fillId="0" borderId="4" xfId="34" applyNumberFormat="1" applyFont="1" applyFill="1" applyBorder="1" applyAlignment="1">
      <alignment horizontal="center" vertical="center" shrinkToFit="1"/>
    </xf>
    <xf numFmtId="20" fontId="11" fillId="0" borderId="30" xfId="34" applyNumberFormat="1" applyFont="1" applyFill="1" applyBorder="1" applyAlignment="1">
      <alignment horizontal="center" vertical="center" shrinkToFit="1"/>
    </xf>
    <xf numFmtId="20" fontId="11" fillId="0" borderId="5" xfId="34" applyNumberFormat="1" applyFont="1" applyFill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0" fontId="11" fillId="0" borderId="63" xfId="34" applyFont="1" applyBorder="1" applyAlignment="1">
      <alignment horizontal="right" vertical="center" indent="1" shrinkToFit="1"/>
    </xf>
    <xf numFmtId="0" fontId="12" fillId="0" borderId="28" xfId="0" applyFont="1" applyBorder="1" applyAlignment="1">
      <alignment horizontal="right" vertical="center" indent="1" shrinkToFit="1"/>
    </xf>
    <xf numFmtId="0" fontId="12" fillId="0" borderId="51" xfId="0" applyFont="1" applyBorder="1" applyAlignment="1">
      <alignment horizontal="right" vertical="center" indent="1" shrinkToFit="1"/>
    </xf>
    <xf numFmtId="0" fontId="12" fillId="0" borderId="65" xfId="0" applyFont="1" applyBorder="1" applyAlignment="1">
      <alignment horizontal="right" vertical="center" indent="1" shrinkToFit="1"/>
    </xf>
    <xf numFmtId="0" fontId="12" fillId="0" borderId="30" xfId="0" applyFont="1" applyBorder="1" applyAlignment="1">
      <alignment horizontal="right" vertical="center" indent="1" shrinkToFit="1"/>
    </xf>
    <xf numFmtId="0" fontId="12" fillId="0" borderId="53" xfId="0" applyFont="1" applyBorder="1" applyAlignment="1">
      <alignment horizontal="right" vertical="center" indent="1" shrinkToFit="1"/>
    </xf>
    <xf numFmtId="0" fontId="11" fillId="0" borderId="69" xfId="34" applyFont="1" applyFill="1" applyBorder="1" applyAlignment="1">
      <alignment horizontal="center" vertical="center" shrinkToFit="1"/>
    </xf>
    <xf numFmtId="0" fontId="11" fillId="0" borderId="70" xfId="34" applyFont="1" applyFill="1" applyBorder="1" applyAlignment="1">
      <alignment horizontal="center" vertical="center" shrinkToFit="1"/>
    </xf>
    <xf numFmtId="0" fontId="12" fillId="0" borderId="28" xfId="0" applyFont="1" applyBorder="1" applyAlignment="1">
      <alignment horizontal="left" vertical="center" indent="1" shrinkToFit="1"/>
    </xf>
    <xf numFmtId="0" fontId="12" fillId="0" borderId="51" xfId="0" applyFont="1" applyBorder="1" applyAlignment="1">
      <alignment horizontal="left" vertical="center" indent="1" shrinkToFit="1"/>
    </xf>
    <xf numFmtId="0" fontId="12" fillId="0" borderId="65" xfId="0" applyFont="1" applyBorder="1" applyAlignment="1">
      <alignment horizontal="left" vertical="center" indent="1" shrinkToFit="1"/>
    </xf>
    <xf numFmtId="0" fontId="12" fillId="0" borderId="30" xfId="0" applyFont="1" applyBorder="1" applyAlignment="1">
      <alignment horizontal="left" vertical="center" indent="1" shrinkToFit="1"/>
    </xf>
    <xf numFmtId="0" fontId="12" fillId="0" borderId="53" xfId="0" applyFont="1" applyBorder="1" applyAlignment="1">
      <alignment horizontal="left" vertical="center" indent="1" shrinkToFit="1"/>
    </xf>
    <xf numFmtId="0" fontId="11" fillId="0" borderId="63" xfId="34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65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178" fontId="11" fillId="0" borderId="8" xfId="0" applyNumberFormat="1" applyFont="1" applyBorder="1" applyAlignment="1">
      <alignment horizontal="center" vertical="center" shrinkToFit="1"/>
    </xf>
    <xf numFmtId="0" fontId="11" fillId="0" borderId="54" xfId="0" applyFont="1" applyBorder="1" applyAlignment="1">
      <alignment horizontal="center" vertical="center" shrinkToFit="1"/>
    </xf>
    <xf numFmtId="0" fontId="11" fillId="0" borderId="55" xfId="0" applyFont="1" applyBorder="1" applyAlignment="1">
      <alignment horizontal="center" vertical="center" shrinkToFit="1"/>
    </xf>
    <xf numFmtId="0" fontId="11" fillId="0" borderId="56" xfId="0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11" fillId="0" borderId="59" xfId="0" applyFont="1" applyBorder="1" applyAlignment="1">
      <alignment horizontal="center" vertical="center" shrinkToFit="1"/>
    </xf>
    <xf numFmtId="0" fontId="11" fillId="0" borderId="75" xfId="0" applyFont="1" applyBorder="1" applyAlignment="1">
      <alignment vertical="center" shrinkToFit="1"/>
    </xf>
    <xf numFmtId="0" fontId="11" fillId="0" borderId="76" xfId="0" applyFont="1" applyBorder="1" applyAlignment="1">
      <alignment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74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11" fillId="0" borderId="32" xfId="34" applyFont="1" applyBorder="1" applyAlignment="1">
      <alignment horizontal="center" vertical="center" shrinkToFit="1"/>
    </xf>
    <xf numFmtId="0" fontId="11" fillId="0" borderId="32" xfId="34" applyFont="1" applyBorder="1" applyAlignment="1">
      <alignment horizontal="left" vertical="center" shrinkToFit="1"/>
    </xf>
    <xf numFmtId="0" fontId="15" fillId="0" borderId="32" xfId="34" applyFont="1" applyBorder="1" applyAlignment="1">
      <alignment horizontal="center" vertical="center" shrinkToFit="1"/>
    </xf>
    <xf numFmtId="0" fontId="11" fillId="0" borderId="29" xfId="34" applyFont="1" applyFill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1" fillId="0" borderId="17" xfId="34" applyFont="1" applyBorder="1" applyAlignment="1">
      <alignment horizontal="right" vertical="center" indent="1" shrinkToFit="1"/>
    </xf>
    <xf numFmtId="0" fontId="12" fillId="0" borderId="0" xfId="0" applyFont="1" applyBorder="1" applyAlignment="1">
      <alignment horizontal="right" vertical="center" indent="1" shrinkToFit="1"/>
    </xf>
    <xf numFmtId="0" fontId="12" fillId="0" borderId="7" xfId="0" applyFont="1" applyBorder="1" applyAlignment="1">
      <alignment horizontal="right" vertical="center" indent="1" shrinkToFit="1"/>
    </xf>
    <xf numFmtId="0" fontId="12" fillId="0" borderId="0" xfId="0" applyFont="1" applyBorder="1" applyAlignment="1">
      <alignment horizontal="left" vertical="center" indent="1" shrinkToFit="1"/>
    </xf>
    <xf numFmtId="0" fontId="12" fillId="0" borderId="7" xfId="0" applyFont="1" applyBorder="1" applyAlignment="1">
      <alignment horizontal="left" vertical="center" indent="1" shrinkToFit="1"/>
    </xf>
    <xf numFmtId="0" fontId="12" fillId="0" borderId="31" xfId="0" applyFont="1" applyBorder="1" applyAlignment="1">
      <alignment horizontal="center" vertical="center" shrinkToFit="1"/>
    </xf>
    <xf numFmtId="178" fontId="17" fillId="0" borderId="22" xfId="34" applyNumberFormat="1" applyFont="1" applyFill="1" applyBorder="1" applyAlignment="1">
      <alignment horizontal="left" vertical="center" indent="2"/>
    </xf>
    <xf numFmtId="178" fontId="17" fillId="0" borderId="24" xfId="34" applyNumberFormat="1" applyFont="1" applyFill="1" applyBorder="1" applyAlignment="1">
      <alignment horizontal="left" vertical="center" indent="2"/>
    </xf>
    <xf numFmtId="178" fontId="11" fillId="0" borderId="46" xfId="34" applyNumberFormat="1" applyFont="1" applyFill="1" applyBorder="1" applyAlignment="1">
      <alignment horizontal="left" vertical="center" indent="2"/>
    </xf>
    <xf numFmtId="178" fontId="11" fillId="0" borderId="80" xfId="34" applyNumberFormat="1" applyFont="1" applyFill="1" applyBorder="1" applyAlignment="1">
      <alignment horizontal="left" vertical="center" indent="2"/>
    </xf>
    <xf numFmtId="178" fontId="17" fillId="0" borderId="19" xfId="34" applyNumberFormat="1" applyFont="1" applyFill="1" applyBorder="1" applyAlignment="1">
      <alignment horizontal="center" vertical="center"/>
    </xf>
    <xf numFmtId="0" fontId="11" fillId="0" borderId="11" xfId="34" applyFont="1" applyFill="1" applyBorder="1" applyAlignment="1">
      <alignment horizontal="center" vertical="center"/>
    </xf>
    <xf numFmtId="0" fontId="11" fillId="0" borderId="19" xfId="34" applyFont="1" applyFill="1" applyBorder="1" applyAlignment="1">
      <alignment horizontal="center" vertical="center"/>
    </xf>
    <xf numFmtId="20" fontId="11" fillId="0" borderId="29" xfId="34" applyNumberFormat="1" applyFont="1" applyFill="1" applyBorder="1" applyAlignment="1">
      <alignment horizontal="center" vertical="center" shrinkToFit="1"/>
    </xf>
    <xf numFmtId="20" fontId="11" fillId="0" borderId="0" xfId="34" applyNumberFormat="1" applyFont="1" applyFill="1" applyBorder="1" applyAlignment="1">
      <alignment horizontal="center" vertical="center" shrinkToFit="1"/>
    </xf>
    <xf numFmtId="20" fontId="11" fillId="0" borderId="31" xfId="34" applyNumberFormat="1" applyFont="1" applyFill="1" applyBorder="1" applyAlignment="1">
      <alignment horizontal="center" vertical="center" shrinkToFit="1"/>
    </xf>
    <xf numFmtId="0" fontId="11" fillId="0" borderId="29" xfId="34" applyFont="1" applyBorder="1" applyAlignment="1">
      <alignment vertical="center"/>
    </xf>
    <xf numFmtId="0" fontId="11" fillId="0" borderId="0" xfId="34" applyFont="1" applyBorder="1" applyAlignment="1">
      <alignment vertical="center"/>
    </xf>
    <xf numFmtId="0" fontId="11" fillId="0" borderId="31" xfId="34" applyFont="1" applyBorder="1" applyAlignment="1">
      <alignment vertical="center"/>
    </xf>
    <xf numFmtId="0" fontId="11" fillId="0" borderId="33" xfId="34" applyFont="1" applyFill="1" applyBorder="1" applyAlignment="1">
      <alignment horizontal="center" vertical="center" shrinkToFit="1"/>
    </xf>
    <xf numFmtId="0" fontId="11" fillId="0" borderId="8" xfId="0" applyFont="1" applyBorder="1" applyAlignment="1">
      <alignment vertical="center" shrinkToFit="1"/>
    </xf>
    <xf numFmtId="0" fontId="11" fillId="0" borderId="10" xfId="0" applyFont="1" applyBorder="1" applyAlignment="1">
      <alignment vertical="center" shrinkToFit="1"/>
    </xf>
    <xf numFmtId="0" fontId="11" fillId="0" borderId="1" xfId="34" applyFont="1" applyBorder="1" applyAlignment="1">
      <alignment horizontal="center" vertical="center"/>
    </xf>
    <xf numFmtId="0" fontId="11" fillId="0" borderId="28" xfId="34" applyFont="1" applyBorder="1" applyAlignment="1">
      <alignment horizontal="center" vertical="center"/>
    </xf>
    <xf numFmtId="0" fontId="11" fillId="0" borderId="2" xfId="34" applyFont="1" applyBorder="1" applyAlignment="1">
      <alignment horizontal="center" vertical="center"/>
    </xf>
    <xf numFmtId="0" fontId="11" fillId="0" borderId="37" xfId="34" applyFont="1" applyBorder="1" applyAlignment="1">
      <alignment horizontal="center" vertical="center"/>
    </xf>
    <xf numFmtId="0" fontId="11" fillId="0" borderId="6" xfId="34" applyFont="1" applyBorder="1" applyAlignment="1">
      <alignment horizontal="center" vertical="center"/>
    </xf>
    <xf numFmtId="0" fontId="11" fillId="0" borderId="38" xfId="34" applyFont="1" applyBorder="1" applyAlignment="1">
      <alignment horizontal="center" vertical="center"/>
    </xf>
    <xf numFmtId="0" fontId="11" fillId="0" borderId="52" xfId="34" applyFont="1" applyBorder="1" applyAlignment="1">
      <alignment horizontal="center" vertical="center"/>
    </xf>
    <xf numFmtId="0" fontId="11" fillId="0" borderId="3" xfId="34" applyFont="1" applyBorder="1" applyAlignment="1">
      <alignment horizontal="center" vertical="center"/>
    </xf>
    <xf numFmtId="0" fontId="11" fillId="0" borderId="67" xfId="34" applyFont="1" applyBorder="1" applyAlignment="1">
      <alignment horizontal="center" vertical="center"/>
    </xf>
    <xf numFmtId="0" fontId="57" fillId="0" borderId="8" xfId="4" applyFont="1" applyBorder="1" applyAlignment="1">
      <alignment horizontal="center" vertical="center"/>
    </xf>
    <xf numFmtId="0" fontId="57" fillId="0" borderId="9" xfId="4" applyFont="1" applyBorder="1" applyAlignment="1">
      <alignment horizontal="center" vertical="center"/>
    </xf>
    <xf numFmtId="0" fontId="57" fillId="0" borderId="10" xfId="4" applyFont="1" applyBorder="1" applyAlignment="1">
      <alignment horizontal="center" vertical="center"/>
    </xf>
    <xf numFmtId="0" fontId="57" fillId="0" borderId="11" xfId="4" applyFont="1" applyBorder="1" applyAlignment="1">
      <alignment horizontal="center" vertical="center"/>
    </xf>
    <xf numFmtId="0" fontId="26" fillId="0" borderId="8" xfId="4" applyFont="1" applyBorder="1" applyAlignment="1">
      <alignment horizontal="left" vertical="center"/>
    </xf>
    <xf numFmtId="0" fontId="55" fillId="0" borderId="3" xfId="0" applyFont="1" applyBorder="1" applyAlignment="1">
      <alignment vertical="center"/>
    </xf>
    <xf numFmtId="0" fontId="55" fillId="0" borderId="9" xfId="0" applyFont="1" applyBorder="1" applyAlignment="1">
      <alignment vertical="center"/>
    </xf>
    <xf numFmtId="0" fontId="55" fillId="0" borderId="10" xfId="0" applyFont="1" applyBorder="1" applyAlignment="1">
      <alignment vertical="center"/>
    </xf>
    <xf numFmtId="0" fontId="55" fillId="0" borderId="6" xfId="0" applyFont="1" applyBorder="1" applyAlignment="1">
      <alignment vertical="center"/>
    </xf>
    <xf numFmtId="0" fontId="55" fillId="0" borderId="11" xfId="0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26" fillId="0" borderId="0" xfId="4" applyFont="1" applyBorder="1" applyAlignment="1">
      <alignment horizontal="left" vertical="center"/>
    </xf>
  </cellXfs>
  <cellStyles count="35">
    <cellStyle name="20% - アクセント 1 2" xfId="10" xr:uid="{00000000-0005-0000-0000-000000000000}"/>
    <cellStyle name="20% - アクセント 2 2" xfId="11" xr:uid="{00000000-0005-0000-0000-000001000000}"/>
    <cellStyle name="20% - アクセント 3 2" xfId="9" xr:uid="{00000000-0005-0000-0000-000002000000}"/>
    <cellStyle name="20% - アクセント 4 2" xfId="12" xr:uid="{00000000-0005-0000-0000-000003000000}"/>
    <cellStyle name="20% - アクセント 5 2" xfId="3" xr:uid="{00000000-0005-0000-0000-000004000000}"/>
    <cellStyle name="20% - アクセント 6 2" xfId="13" xr:uid="{00000000-0005-0000-0000-000005000000}"/>
    <cellStyle name="40% - アクセント 1 2" xfId="6" xr:uid="{00000000-0005-0000-0000-000006000000}"/>
    <cellStyle name="40% - アクセント 2 2" xfId="14" xr:uid="{00000000-0005-0000-0000-000007000000}"/>
    <cellStyle name="40% - アクセント 3 2" xfId="8" xr:uid="{00000000-0005-0000-0000-000008000000}"/>
    <cellStyle name="40% - アクセント 4 2" xfId="1" xr:uid="{00000000-0005-0000-0000-000009000000}"/>
    <cellStyle name="40% - アクセント 5 2" xfId="15" xr:uid="{00000000-0005-0000-0000-00000A000000}"/>
    <cellStyle name="40% - アクセント 6 2" xfId="7" xr:uid="{00000000-0005-0000-0000-00000B000000}"/>
    <cellStyle name="Excel Built-in Normal" xfId="5" xr:uid="{00000000-0005-0000-0000-00000C000000}"/>
    <cellStyle name="ハイパーリンク 2" xfId="16" xr:uid="{00000000-0005-0000-0000-00000D000000}"/>
    <cellStyle name="ハイパーリンク 3" xfId="17" xr:uid="{00000000-0005-0000-0000-00000E000000}"/>
    <cellStyle name="ハイパーリンク 4" xfId="18" xr:uid="{00000000-0005-0000-0000-00000F000000}"/>
    <cellStyle name="メモ 2" xfId="19" xr:uid="{00000000-0005-0000-0000-000010000000}"/>
    <cellStyle name="通貨 2" xfId="20" xr:uid="{00000000-0005-0000-0000-000011000000}"/>
    <cellStyle name="通貨 2 2" xfId="21" xr:uid="{00000000-0005-0000-0000-000012000000}"/>
    <cellStyle name="標準" xfId="0" builtinId="0"/>
    <cellStyle name="標準 10" xfId="4" xr:uid="{00000000-0005-0000-0000-000014000000}"/>
    <cellStyle name="標準 2" xfId="22" xr:uid="{00000000-0005-0000-0000-000015000000}"/>
    <cellStyle name="標準 2 2" xfId="23" xr:uid="{00000000-0005-0000-0000-000016000000}"/>
    <cellStyle name="標準 2 2 2" xfId="24" xr:uid="{00000000-0005-0000-0000-000017000000}"/>
    <cellStyle name="標準 2_2015-U12後期（会場変更）" xfId="25" xr:uid="{00000000-0005-0000-0000-000018000000}"/>
    <cellStyle name="標準 3" xfId="26" xr:uid="{00000000-0005-0000-0000-000019000000}"/>
    <cellStyle name="標準 4" xfId="27" xr:uid="{00000000-0005-0000-0000-00001A000000}"/>
    <cellStyle name="標準 4 2" xfId="28" xr:uid="{00000000-0005-0000-0000-00001B000000}"/>
    <cellStyle name="標準 5" xfId="29" xr:uid="{00000000-0005-0000-0000-00001C000000}"/>
    <cellStyle name="標準 5 2" xfId="30" xr:uid="{00000000-0005-0000-0000-00001D000000}"/>
    <cellStyle name="標準 6" xfId="31" xr:uid="{00000000-0005-0000-0000-00001E000000}"/>
    <cellStyle name="標準 7" xfId="2" xr:uid="{00000000-0005-0000-0000-00001F000000}"/>
    <cellStyle name="標準 7 2" xfId="32" xr:uid="{00000000-0005-0000-0000-000020000000}"/>
    <cellStyle name="標準 8" xfId="33" xr:uid="{00000000-0005-0000-0000-000021000000}"/>
    <cellStyle name="標準 9" xfId="34" xr:uid="{00000000-0005-0000-0000-000022000000}"/>
  </cellStyles>
  <dxfs count="54"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100013</xdr:colOff>
      <xdr:row>4</xdr:row>
      <xdr:rowOff>95250</xdr:rowOff>
    </xdr:from>
    <xdr:to>
      <xdr:col>16</xdr:col>
      <xdr:colOff>104775</xdr:colOff>
      <xdr:row>94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8ADA8E6-707D-4E5B-AC3F-FE1082C210B7}"/>
            </a:ext>
          </a:extLst>
        </xdr:cNvPr>
        <xdr:cNvCxnSpPr/>
      </xdr:nvCxnSpPr>
      <xdr:spPr>
        <a:xfrm>
          <a:off x="3452813" y="952500"/>
          <a:ext cx="4762" cy="12563475"/>
        </a:xfrm>
        <a:prstGeom prst="line">
          <a:avLst/>
        </a:prstGeom>
        <a:ln w="12700">
          <a:solidFill>
            <a:schemeClr val="tx1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67C51-2B9A-4FE9-BF37-263F2FC25114}">
  <sheetPr>
    <tabColor rgb="FFFF0000"/>
  </sheetPr>
  <dimension ref="A1:AH94"/>
  <sheetViews>
    <sheetView tabSelected="1" view="pageBreakPreview" zoomScaleNormal="100" zoomScaleSheetLayoutView="100" workbookViewId="0">
      <selection activeCell="B4" sqref="B4:O4"/>
    </sheetView>
  </sheetViews>
  <sheetFormatPr defaultColWidth="2.75" defaultRowHeight="18.75" x14ac:dyDescent="0.4"/>
  <cols>
    <col min="1" max="32" width="2.75" style="123" customWidth="1"/>
    <col min="33" max="33" width="3.875" style="123" customWidth="1"/>
    <col min="34" max="16384" width="2.75" style="123"/>
  </cols>
  <sheetData>
    <row r="1" spans="1:33" ht="18.75" customHeight="1" x14ac:dyDescent="0.4">
      <c r="A1" s="420" t="s">
        <v>228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  <c r="AA1" s="421"/>
      <c r="AB1" s="421"/>
      <c r="AC1" s="421"/>
      <c r="AD1" s="421"/>
      <c r="AE1" s="421"/>
      <c r="AF1" s="421"/>
      <c r="AG1" s="421"/>
    </row>
    <row r="2" spans="1:33" ht="18.75" customHeight="1" x14ac:dyDescent="0.4">
      <c r="A2" s="422" t="s">
        <v>427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  <c r="X2" s="422"/>
      <c r="Y2" s="422"/>
      <c r="Z2" s="422"/>
      <c r="AA2" s="422"/>
      <c r="AB2" s="422"/>
      <c r="AC2" s="422"/>
      <c r="AD2" s="422"/>
      <c r="AE2" s="422"/>
      <c r="AF2" s="422"/>
      <c r="AG2" s="422"/>
    </row>
    <row r="3" spans="1:33" x14ac:dyDescent="0.4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</row>
    <row r="4" spans="1:33" x14ac:dyDescent="0.4">
      <c r="A4" s="219" t="s">
        <v>299</v>
      </c>
      <c r="B4" s="427" t="s">
        <v>301</v>
      </c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6"/>
      <c r="P4" s="219"/>
      <c r="Q4" s="228" t="s">
        <v>298</v>
      </c>
      <c r="R4" s="424" t="s">
        <v>300</v>
      </c>
      <c r="S4" s="425"/>
      <c r="T4" s="425"/>
      <c r="U4" s="425"/>
      <c r="V4" s="425"/>
      <c r="W4" s="425"/>
      <c r="X4" s="425"/>
      <c r="Y4" s="425"/>
      <c r="Z4" s="425"/>
      <c r="AA4" s="425"/>
      <c r="AB4" s="425"/>
      <c r="AC4" s="425"/>
      <c r="AD4" s="425"/>
      <c r="AE4" s="425"/>
      <c r="AF4" s="426"/>
      <c r="AG4" s="229"/>
    </row>
    <row r="5" spans="1:33" ht="9" customHeight="1" x14ac:dyDescent="0.4">
      <c r="B5" s="151"/>
    </row>
    <row r="6" spans="1:33" ht="9" customHeight="1" x14ac:dyDescent="0.4">
      <c r="A6" s="216"/>
      <c r="B6" s="385" t="s">
        <v>244</v>
      </c>
      <c r="C6" s="400" t="s">
        <v>357</v>
      </c>
      <c r="D6" s="401"/>
      <c r="E6" s="401"/>
      <c r="F6" s="401"/>
      <c r="G6" s="401"/>
      <c r="H6" s="230"/>
      <c r="I6" s="385" t="s">
        <v>245</v>
      </c>
      <c r="J6" s="390" t="s">
        <v>246</v>
      </c>
      <c r="K6" s="390"/>
      <c r="L6" s="390"/>
      <c r="M6" s="390"/>
      <c r="N6" s="390"/>
      <c r="O6" s="391"/>
      <c r="P6" s="151"/>
      <c r="R6" s="153"/>
      <c r="S6" s="385" t="s">
        <v>296</v>
      </c>
      <c r="T6" s="408" t="s">
        <v>419</v>
      </c>
      <c r="U6" s="409"/>
      <c r="V6" s="409"/>
      <c r="W6" s="409"/>
      <c r="X6" s="410"/>
      <c r="Y6" s="112"/>
      <c r="Z6" s="385" t="s">
        <v>297</v>
      </c>
      <c r="AA6" s="350" t="s">
        <v>411</v>
      </c>
      <c r="AB6" s="350"/>
      <c r="AC6" s="350"/>
      <c r="AD6" s="350"/>
      <c r="AE6" s="350"/>
      <c r="AF6" s="351"/>
      <c r="AG6" s="143"/>
    </row>
    <row r="7" spans="1:33" ht="9" customHeight="1" x14ac:dyDescent="0.4">
      <c r="A7" s="216"/>
      <c r="B7" s="386"/>
      <c r="C7" s="402"/>
      <c r="D7" s="402"/>
      <c r="E7" s="402"/>
      <c r="F7" s="402"/>
      <c r="G7" s="402"/>
      <c r="H7" s="230"/>
      <c r="I7" s="386"/>
      <c r="J7" s="392"/>
      <c r="K7" s="392"/>
      <c r="L7" s="392"/>
      <c r="M7" s="392"/>
      <c r="N7" s="392"/>
      <c r="O7" s="393"/>
      <c r="P7" s="151"/>
      <c r="R7" s="153"/>
      <c r="S7" s="386"/>
      <c r="T7" s="411"/>
      <c r="U7" s="412"/>
      <c r="V7" s="412"/>
      <c r="W7" s="412"/>
      <c r="X7" s="413"/>
      <c r="Y7" s="112"/>
      <c r="Z7" s="386"/>
      <c r="AA7" s="353"/>
      <c r="AB7" s="353"/>
      <c r="AC7" s="353"/>
      <c r="AD7" s="353"/>
      <c r="AE7" s="353"/>
      <c r="AF7" s="354"/>
      <c r="AG7" s="143"/>
    </row>
    <row r="8" spans="1:33" s="143" customFormat="1" ht="18.600000000000001" customHeight="1" x14ac:dyDescent="0.4">
      <c r="A8" s="403" t="s">
        <v>370</v>
      </c>
      <c r="B8" s="404"/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R8" s="403" t="s">
        <v>420</v>
      </c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</row>
    <row r="9" spans="1:33" ht="9" customHeight="1" x14ac:dyDescent="0.4">
      <c r="C9" s="148"/>
      <c r="G9" s="382">
        <v>1</v>
      </c>
      <c r="H9" s="396" t="s">
        <v>407</v>
      </c>
      <c r="I9" s="397"/>
      <c r="J9" s="398"/>
      <c r="K9" s="398"/>
      <c r="L9" s="398"/>
      <c r="M9" s="398"/>
      <c r="N9" s="398"/>
      <c r="O9" s="399"/>
      <c r="P9" s="214"/>
      <c r="X9" s="382">
        <v>1</v>
      </c>
      <c r="Y9" s="345" t="s">
        <v>217</v>
      </c>
      <c r="Z9" s="346"/>
      <c r="AA9" s="349" t="s">
        <v>398</v>
      </c>
      <c r="AB9" s="350"/>
      <c r="AC9" s="350"/>
      <c r="AD9" s="350"/>
      <c r="AE9" s="350"/>
      <c r="AF9" s="351"/>
      <c r="AG9" s="143"/>
    </row>
    <row r="10" spans="1:33" ht="9" customHeight="1" x14ac:dyDescent="0.4">
      <c r="C10" s="231" t="s">
        <v>237</v>
      </c>
      <c r="F10" s="215"/>
      <c r="G10" s="382"/>
      <c r="H10" s="368"/>
      <c r="I10" s="369"/>
      <c r="J10" s="370"/>
      <c r="K10" s="370"/>
      <c r="L10" s="370"/>
      <c r="M10" s="370"/>
      <c r="N10" s="370"/>
      <c r="O10" s="371"/>
      <c r="P10" s="214"/>
      <c r="R10" s="220"/>
      <c r="T10" s="405" t="s">
        <v>235</v>
      </c>
      <c r="W10" s="215"/>
      <c r="X10" s="382"/>
      <c r="Y10" s="347"/>
      <c r="Z10" s="348"/>
      <c r="AA10" s="352"/>
      <c r="AB10" s="353"/>
      <c r="AC10" s="353"/>
      <c r="AD10" s="353"/>
      <c r="AE10" s="353"/>
      <c r="AF10" s="354"/>
      <c r="AG10" s="143"/>
    </row>
    <row r="11" spans="1:33" ht="9" customHeight="1" x14ac:dyDescent="0.4">
      <c r="A11" s="151"/>
      <c r="B11" s="151"/>
      <c r="C11" s="232" t="s">
        <v>238</v>
      </c>
      <c r="E11" s="131"/>
      <c r="F11" s="159"/>
      <c r="G11" s="382">
        <v>2</v>
      </c>
      <c r="H11" s="396" t="s">
        <v>243</v>
      </c>
      <c r="I11" s="397"/>
      <c r="J11" s="398"/>
      <c r="K11" s="398"/>
      <c r="L11" s="398"/>
      <c r="M11" s="398"/>
      <c r="N11" s="398"/>
      <c r="O11" s="399"/>
      <c r="P11" s="143"/>
      <c r="R11" s="220"/>
      <c r="S11" s="151"/>
      <c r="T11" s="406"/>
      <c r="V11" s="131"/>
      <c r="W11" s="159"/>
      <c r="X11" s="382">
        <v>2</v>
      </c>
      <c r="Y11" s="345" t="s">
        <v>215</v>
      </c>
      <c r="Z11" s="346"/>
      <c r="AA11" s="349" t="s">
        <v>375</v>
      </c>
      <c r="AB11" s="350"/>
      <c r="AC11" s="350"/>
      <c r="AD11" s="350"/>
      <c r="AE11" s="350"/>
      <c r="AF11" s="351"/>
      <c r="AG11" s="355"/>
    </row>
    <row r="12" spans="1:33" ht="9" customHeight="1" x14ac:dyDescent="0.4">
      <c r="A12" s="151"/>
      <c r="B12" s="151"/>
      <c r="C12" s="406" t="s">
        <v>235</v>
      </c>
      <c r="E12" s="395" t="s">
        <v>0</v>
      </c>
      <c r="F12" s="215"/>
      <c r="G12" s="382"/>
      <c r="H12" s="368"/>
      <c r="I12" s="369"/>
      <c r="J12" s="370"/>
      <c r="K12" s="370"/>
      <c r="L12" s="370"/>
      <c r="M12" s="370"/>
      <c r="N12" s="370"/>
      <c r="O12" s="371"/>
      <c r="P12" s="143"/>
      <c r="R12" s="384"/>
      <c r="S12" s="151"/>
      <c r="T12" s="406" t="s">
        <v>417</v>
      </c>
      <c r="V12" s="394" t="s">
        <v>87</v>
      </c>
      <c r="W12" s="215"/>
      <c r="X12" s="382"/>
      <c r="Y12" s="347"/>
      <c r="Z12" s="348"/>
      <c r="AA12" s="352"/>
      <c r="AB12" s="353"/>
      <c r="AC12" s="353"/>
      <c r="AD12" s="353"/>
      <c r="AE12" s="353"/>
      <c r="AF12" s="354"/>
      <c r="AG12" s="355"/>
    </row>
    <row r="13" spans="1:33" ht="9" customHeight="1" x14ac:dyDescent="0.4">
      <c r="A13" s="151"/>
      <c r="C13" s="406"/>
      <c r="D13" s="138"/>
      <c r="E13" s="423"/>
      <c r="F13" s="159"/>
      <c r="G13" s="382">
        <v>3</v>
      </c>
      <c r="H13" s="396" t="s">
        <v>242</v>
      </c>
      <c r="I13" s="397"/>
      <c r="J13" s="398"/>
      <c r="K13" s="398"/>
      <c r="L13" s="398"/>
      <c r="M13" s="398"/>
      <c r="N13" s="398"/>
      <c r="O13" s="399"/>
      <c r="P13" s="407"/>
      <c r="R13" s="384"/>
      <c r="T13" s="406"/>
      <c r="U13" s="138"/>
      <c r="V13" s="395"/>
      <c r="W13" s="159"/>
      <c r="X13" s="383">
        <v>3</v>
      </c>
      <c r="Y13" s="372" t="s">
        <v>197</v>
      </c>
      <c r="Z13" s="373"/>
      <c r="AA13" s="376" t="s">
        <v>394</v>
      </c>
      <c r="AB13" s="377"/>
      <c r="AC13" s="377"/>
      <c r="AD13" s="377"/>
      <c r="AE13" s="377"/>
      <c r="AF13" s="378"/>
      <c r="AG13" s="355" t="s">
        <v>47</v>
      </c>
    </row>
    <row r="14" spans="1:33" ht="9" customHeight="1" thickBot="1" x14ac:dyDescent="0.45">
      <c r="A14" s="233"/>
      <c r="B14" s="151"/>
      <c r="C14" s="406" t="s">
        <v>236</v>
      </c>
      <c r="D14" s="138"/>
      <c r="E14" s="145"/>
      <c r="F14" s="215"/>
      <c r="G14" s="382"/>
      <c r="H14" s="364"/>
      <c r="I14" s="365"/>
      <c r="J14" s="366"/>
      <c r="K14" s="366"/>
      <c r="L14" s="366"/>
      <c r="M14" s="366"/>
      <c r="N14" s="366"/>
      <c r="O14" s="367"/>
      <c r="P14" s="407"/>
      <c r="R14" s="384"/>
      <c r="S14" s="151"/>
      <c r="T14" s="406" t="s">
        <v>418</v>
      </c>
      <c r="U14" s="138"/>
      <c r="V14" s="177"/>
      <c r="W14" s="215"/>
      <c r="X14" s="383"/>
      <c r="Y14" s="374"/>
      <c r="Z14" s="375"/>
      <c r="AA14" s="379"/>
      <c r="AB14" s="380"/>
      <c r="AC14" s="380"/>
      <c r="AD14" s="380"/>
      <c r="AE14" s="380"/>
      <c r="AF14" s="381"/>
      <c r="AG14" s="355"/>
    </row>
    <row r="15" spans="1:33" ht="9" customHeight="1" x14ac:dyDescent="0.4">
      <c r="A15" s="233"/>
      <c r="B15" s="151"/>
      <c r="C15" s="418"/>
      <c r="D15" s="138"/>
      <c r="E15" s="145"/>
      <c r="F15" s="159"/>
      <c r="G15" s="383">
        <v>4</v>
      </c>
      <c r="H15" s="356" t="s">
        <v>241</v>
      </c>
      <c r="I15" s="357"/>
      <c r="J15" s="358"/>
      <c r="K15" s="358"/>
      <c r="L15" s="358"/>
      <c r="M15" s="358"/>
      <c r="N15" s="358"/>
      <c r="O15" s="359"/>
      <c r="P15" s="355" t="s">
        <v>47</v>
      </c>
      <c r="R15" s="384"/>
      <c r="S15" s="151"/>
      <c r="T15" s="418"/>
      <c r="U15" s="138"/>
      <c r="V15" s="177"/>
      <c r="W15" s="159"/>
      <c r="X15" s="382">
        <v>4</v>
      </c>
      <c r="Y15" s="345" t="s">
        <v>198</v>
      </c>
      <c r="Z15" s="346"/>
      <c r="AA15" s="349" t="s">
        <v>393</v>
      </c>
      <c r="AB15" s="350"/>
      <c r="AC15" s="350"/>
      <c r="AD15" s="350"/>
      <c r="AE15" s="350"/>
      <c r="AF15" s="351"/>
      <c r="AG15" s="143"/>
    </row>
    <row r="16" spans="1:33" ht="9" customHeight="1" thickBot="1" x14ac:dyDescent="0.45">
      <c r="A16" s="233"/>
      <c r="B16" s="151"/>
      <c r="C16" s="112"/>
      <c r="D16" s="138"/>
      <c r="E16" s="145"/>
      <c r="G16" s="383"/>
      <c r="H16" s="360"/>
      <c r="I16" s="361"/>
      <c r="J16" s="362"/>
      <c r="K16" s="362"/>
      <c r="L16" s="362"/>
      <c r="M16" s="362"/>
      <c r="N16" s="362"/>
      <c r="O16" s="363"/>
      <c r="P16" s="355"/>
      <c r="R16" s="112"/>
      <c r="S16" s="151"/>
      <c r="T16" s="112"/>
      <c r="U16" s="138"/>
      <c r="V16" s="177"/>
      <c r="X16" s="382"/>
      <c r="Y16" s="347"/>
      <c r="Z16" s="348"/>
      <c r="AA16" s="352"/>
      <c r="AB16" s="353"/>
      <c r="AC16" s="353"/>
      <c r="AD16" s="353"/>
      <c r="AE16" s="353"/>
      <c r="AF16" s="354"/>
      <c r="AG16" s="143"/>
    </row>
    <row r="17" spans="1:34" ht="9" customHeight="1" x14ac:dyDescent="0.4">
      <c r="A17" s="233"/>
      <c r="B17" s="151"/>
      <c r="C17" s="112"/>
      <c r="D17" s="138"/>
      <c r="E17" s="145"/>
      <c r="G17" s="151"/>
      <c r="H17" s="234"/>
      <c r="I17" s="234"/>
      <c r="J17" s="235"/>
      <c r="K17" s="235"/>
      <c r="L17" s="235"/>
      <c r="M17" s="235"/>
      <c r="N17" s="235"/>
      <c r="O17" s="235"/>
      <c r="P17" s="236"/>
      <c r="R17" s="112"/>
      <c r="S17" s="151"/>
      <c r="T17" s="112"/>
      <c r="U17" s="138"/>
      <c r="V17" s="177"/>
      <c r="X17" s="151"/>
      <c r="Y17" s="237"/>
      <c r="Z17" s="237"/>
      <c r="AA17" s="238"/>
      <c r="AB17" s="239"/>
      <c r="AC17" s="239"/>
      <c r="AD17" s="239"/>
      <c r="AE17" s="239"/>
      <c r="AF17" s="239"/>
      <c r="AG17" s="143"/>
    </row>
    <row r="18" spans="1:34" ht="9" customHeight="1" x14ac:dyDescent="0.4">
      <c r="A18" s="151"/>
      <c r="B18" s="151"/>
      <c r="C18" s="148"/>
      <c r="D18" s="138"/>
      <c r="E18" s="145"/>
      <c r="G18" s="382">
        <v>1</v>
      </c>
      <c r="H18" s="396" t="s">
        <v>248</v>
      </c>
      <c r="I18" s="397"/>
      <c r="J18" s="398"/>
      <c r="K18" s="398"/>
      <c r="L18" s="398"/>
      <c r="M18" s="398"/>
      <c r="N18" s="398"/>
      <c r="O18" s="399"/>
      <c r="P18" s="240"/>
      <c r="R18" s="148"/>
      <c r="S18" s="151"/>
      <c r="T18" s="148"/>
      <c r="U18" s="138"/>
      <c r="V18" s="177"/>
      <c r="X18" s="382">
        <v>1</v>
      </c>
      <c r="Y18" s="372" t="s">
        <v>234</v>
      </c>
      <c r="Z18" s="373"/>
      <c r="AA18" s="376" t="s">
        <v>390</v>
      </c>
      <c r="AB18" s="377"/>
      <c r="AC18" s="377"/>
      <c r="AD18" s="377"/>
      <c r="AE18" s="377"/>
      <c r="AF18" s="378"/>
      <c r="AG18" s="344" t="s">
        <v>47</v>
      </c>
    </row>
    <row r="19" spans="1:34" ht="9" customHeight="1" x14ac:dyDescent="0.4">
      <c r="A19" s="233"/>
      <c r="C19" s="405" t="s">
        <v>239</v>
      </c>
      <c r="D19" s="138"/>
      <c r="E19" s="145"/>
      <c r="F19" s="215"/>
      <c r="G19" s="382"/>
      <c r="H19" s="368"/>
      <c r="I19" s="369"/>
      <c r="J19" s="370"/>
      <c r="K19" s="370"/>
      <c r="L19" s="370"/>
      <c r="M19" s="370"/>
      <c r="N19" s="370"/>
      <c r="O19" s="371"/>
      <c r="P19" s="240"/>
      <c r="R19" s="384"/>
      <c r="T19" s="405" t="s">
        <v>408</v>
      </c>
      <c r="U19" s="138"/>
      <c r="V19" s="177"/>
      <c r="W19" s="215"/>
      <c r="X19" s="382"/>
      <c r="Y19" s="374"/>
      <c r="Z19" s="375"/>
      <c r="AA19" s="379"/>
      <c r="AB19" s="380"/>
      <c r="AC19" s="380"/>
      <c r="AD19" s="380"/>
      <c r="AE19" s="380"/>
      <c r="AF19" s="381"/>
      <c r="AG19" s="344"/>
    </row>
    <row r="20" spans="1:34" ht="9" customHeight="1" x14ac:dyDescent="0.4">
      <c r="A20" s="151"/>
      <c r="C20" s="406"/>
      <c r="D20" s="138"/>
      <c r="E20" s="153"/>
      <c r="F20" s="159"/>
      <c r="G20" s="382">
        <v>2</v>
      </c>
      <c r="H20" s="396" t="s">
        <v>249</v>
      </c>
      <c r="I20" s="397"/>
      <c r="J20" s="398"/>
      <c r="K20" s="398"/>
      <c r="L20" s="398"/>
      <c r="M20" s="398"/>
      <c r="N20" s="398"/>
      <c r="O20" s="399"/>
      <c r="P20" s="217"/>
      <c r="R20" s="384"/>
      <c r="S20" s="241"/>
      <c r="T20" s="406"/>
      <c r="U20" s="138"/>
      <c r="V20" s="131"/>
      <c r="W20" s="159"/>
      <c r="X20" s="382">
        <v>2</v>
      </c>
      <c r="Y20" s="345" t="s">
        <v>229</v>
      </c>
      <c r="Z20" s="346"/>
      <c r="AA20" s="349" t="s">
        <v>384</v>
      </c>
      <c r="AB20" s="350"/>
      <c r="AC20" s="350"/>
      <c r="AD20" s="350"/>
      <c r="AE20" s="350"/>
      <c r="AF20" s="351"/>
      <c r="AG20" s="217"/>
    </row>
    <row r="21" spans="1:34" ht="9" customHeight="1" thickBot="1" x14ac:dyDescent="0.45">
      <c r="C21" s="406" t="s">
        <v>240</v>
      </c>
      <c r="D21" s="138"/>
      <c r="E21" s="394" t="s">
        <v>32</v>
      </c>
      <c r="F21" s="215"/>
      <c r="G21" s="382"/>
      <c r="H21" s="364"/>
      <c r="I21" s="365"/>
      <c r="J21" s="366"/>
      <c r="K21" s="366"/>
      <c r="L21" s="366"/>
      <c r="M21" s="366"/>
      <c r="N21" s="366"/>
      <c r="O21" s="367"/>
      <c r="P21" s="217"/>
      <c r="R21" s="384"/>
      <c r="S21" s="241"/>
      <c r="T21" s="406" t="s">
        <v>409</v>
      </c>
      <c r="U21" s="138"/>
      <c r="V21" s="394" t="s">
        <v>88</v>
      </c>
      <c r="W21" s="215"/>
      <c r="X21" s="382"/>
      <c r="Y21" s="347"/>
      <c r="Z21" s="348"/>
      <c r="AA21" s="352"/>
      <c r="AB21" s="353"/>
      <c r="AC21" s="353"/>
      <c r="AD21" s="353"/>
      <c r="AE21" s="353"/>
      <c r="AF21" s="354"/>
      <c r="AG21" s="217"/>
    </row>
    <row r="22" spans="1:34" ht="9" customHeight="1" x14ac:dyDescent="0.4">
      <c r="B22" s="124"/>
      <c r="C22" s="406"/>
      <c r="E22" s="395"/>
      <c r="F22" s="159"/>
      <c r="G22" s="383">
        <v>3</v>
      </c>
      <c r="H22" s="428" t="s">
        <v>247</v>
      </c>
      <c r="I22" s="429"/>
      <c r="J22" s="430"/>
      <c r="K22" s="430"/>
      <c r="L22" s="430"/>
      <c r="M22" s="430"/>
      <c r="N22" s="430"/>
      <c r="O22" s="431"/>
      <c r="P22" s="355" t="s">
        <v>47</v>
      </c>
      <c r="R22" s="384"/>
      <c r="S22" s="241"/>
      <c r="T22" s="406"/>
      <c r="V22" s="395"/>
      <c r="W22" s="159"/>
      <c r="X22" s="383">
        <v>3</v>
      </c>
      <c r="Y22" s="345" t="s">
        <v>207</v>
      </c>
      <c r="Z22" s="346"/>
      <c r="AA22" s="349" t="s">
        <v>380</v>
      </c>
      <c r="AB22" s="350"/>
      <c r="AC22" s="350"/>
      <c r="AD22" s="350"/>
      <c r="AE22" s="350"/>
      <c r="AF22" s="351"/>
      <c r="AG22" s="344"/>
    </row>
    <row r="23" spans="1:34" ht="9" customHeight="1" thickBot="1" x14ac:dyDescent="0.45">
      <c r="C23" s="406">
        <v>4</v>
      </c>
      <c r="F23" s="215"/>
      <c r="G23" s="383"/>
      <c r="H23" s="432"/>
      <c r="I23" s="433"/>
      <c r="J23" s="434"/>
      <c r="K23" s="434"/>
      <c r="L23" s="434"/>
      <c r="M23" s="434"/>
      <c r="N23" s="434"/>
      <c r="O23" s="435"/>
      <c r="P23" s="355"/>
      <c r="R23" s="384"/>
      <c r="S23" s="241"/>
      <c r="T23" s="406" t="s">
        <v>410</v>
      </c>
      <c r="W23" s="215"/>
      <c r="X23" s="383"/>
      <c r="Y23" s="347"/>
      <c r="Z23" s="348"/>
      <c r="AA23" s="352"/>
      <c r="AB23" s="353"/>
      <c r="AC23" s="353"/>
      <c r="AD23" s="353"/>
      <c r="AE23" s="353"/>
      <c r="AF23" s="354"/>
      <c r="AG23" s="344"/>
    </row>
    <row r="24" spans="1:34" ht="9" customHeight="1" x14ac:dyDescent="0.4">
      <c r="C24" s="418"/>
      <c r="F24" s="159"/>
      <c r="G24" s="382">
        <v>4</v>
      </c>
      <c r="H24" s="364" t="s">
        <v>250</v>
      </c>
      <c r="I24" s="365"/>
      <c r="J24" s="366"/>
      <c r="K24" s="366"/>
      <c r="L24" s="366"/>
      <c r="M24" s="366"/>
      <c r="N24" s="366"/>
      <c r="O24" s="367"/>
      <c r="P24" s="217"/>
      <c r="R24" s="384"/>
      <c r="S24" s="241"/>
      <c r="T24" s="406"/>
      <c r="W24" s="159"/>
      <c r="X24" s="382">
        <v>4</v>
      </c>
      <c r="Y24" s="345" t="s">
        <v>199</v>
      </c>
      <c r="Z24" s="346"/>
      <c r="AA24" s="349" t="s">
        <v>395</v>
      </c>
      <c r="AB24" s="350"/>
      <c r="AC24" s="350"/>
      <c r="AD24" s="350"/>
      <c r="AE24" s="350"/>
      <c r="AF24" s="351"/>
      <c r="AG24" s="217"/>
    </row>
    <row r="25" spans="1:34" ht="9" customHeight="1" x14ac:dyDescent="0.4">
      <c r="B25" s="218"/>
      <c r="C25" s="112"/>
      <c r="D25" s="218"/>
      <c r="E25" s="218"/>
      <c r="F25" s="218"/>
      <c r="G25" s="382"/>
      <c r="H25" s="368"/>
      <c r="I25" s="369"/>
      <c r="J25" s="370"/>
      <c r="K25" s="370"/>
      <c r="L25" s="370"/>
      <c r="M25" s="370"/>
      <c r="N25" s="370"/>
      <c r="O25" s="371"/>
      <c r="P25" s="217"/>
      <c r="R25" s="217"/>
      <c r="S25" s="241"/>
      <c r="T25" s="419"/>
      <c r="W25" s="138"/>
      <c r="X25" s="382"/>
      <c r="Y25" s="347"/>
      <c r="Z25" s="348"/>
      <c r="AA25" s="352"/>
      <c r="AB25" s="353"/>
      <c r="AC25" s="353"/>
      <c r="AD25" s="353"/>
      <c r="AE25" s="353"/>
      <c r="AF25" s="354"/>
      <c r="AG25" s="217"/>
    </row>
    <row r="26" spans="1:34" ht="9" customHeight="1" x14ac:dyDescent="0.4">
      <c r="B26" s="218"/>
      <c r="C26" s="218"/>
      <c r="D26" s="218"/>
      <c r="E26" s="218"/>
      <c r="F26" s="218"/>
      <c r="G26" s="219"/>
      <c r="H26" s="219"/>
      <c r="I26" s="219"/>
      <c r="J26" s="219"/>
      <c r="K26" s="219"/>
      <c r="L26" s="219"/>
      <c r="M26" s="219"/>
      <c r="N26" s="219"/>
      <c r="O26" s="219"/>
      <c r="P26" s="151"/>
      <c r="S26" s="218"/>
      <c r="T26" s="384"/>
      <c r="U26" s="218"/>
      <c r="V26" s="218"/>
      <c r="W26" s="218"/>
      <c r="X26" s="219"/>
      <c r="Y26" s="219"/>
      <c r="Z26" s="219"/>
      <c r="AA26" s="219"/>
      <c r="AB26" s="219"/>
      <c r="AC26" s="219"/>
      <c r="AD26" s="219"/>
      <c r="AE26" s="219"/>
      <c r="AF26" s="219"/>
      <c r="AG26" s="151"/>
    </row>
    <row r="27" spans="1:34" ht="9" customHeight="1" x14ac:dyDescent="0.4"/>
    <row r="28" spans="1:34" ht="9" customHeight="1" x14ac:dyDescent="0.4">
      <c r="A28" s="216"/>
      <c r="B28" s="385" t="s">
        <v>251</v>
      </c>
      <c r="C28" s="387" t="s">
        <v>253</v>
      </c>
      <c r="D28" s="388"/>
      <c r="E28" s="388"/>
      <c r="F28" s="388"/>
      <c r="G28" s="388"/>
      <c r="H28" s="230"/>
      <c r="I28" s="385" t="s">
        <v>252</v>
      </c>
      <c r="J28" s="390" t="s">
        <v>254</v>
      </c>
      <c r="K28" s="390"/>
      <c r="L28" s="390"/>
      <c r="M28" s="390"/>
      <c r="N28" s="390"/>
      <c r="O28" s="391"/>
      <c r="P28" s="151"/>
      <c r="R28" s="153"/>
      <c r="S28" s="385" t="s">
        <v>294</v>
      </c>
      <c r="T28" s="408" t="s">
        <v>423</v>
      </c>
      <c r="U28" s="409"/>
      <c r="V28" s="409"/>
      <c r="W28" s="409"/>
      <c r="X28" s="410"/>
      <c r="Y28" s="112"/>
      <c r="Z28" s="385" t="s">
        <v>295</v>
      </c>
      <c r="AA28" s="350" t="s">
        <v>424</v>
      </c>
      <c r="AB28" s="350"/>
      <c r="AC28" s="350"/>
      <c r="AD28" s="350"/>
      <c r="AE28" s="350"/>
      <c r="AF28" s="351"/>
      <c r="AG28" s="214"/>
    </row>
    <row r="29" spans="1:34" ht="9" customHeight="1" x14ac:dyDescent="0.4">
      <c r="A29" s="216"/>
      <c r="B29" s="386"/>
      <c r="C29" s="389"/>
      <c r="D29" s="389"/>
      <c r="E29" s="389"/>
      <c r="F29" s="389"/>
      <c r="G29" s="389"/>
      <c r="H29" s="230"/>
      <c r="I29" s="386"/>
      <c r="J29" s="392"/>
      <c r="K29" s="392"/>
      <c r="L29" s="392"/>
      <c r="M29" s="392"/>
      <c r="N29" s="392"/>
      <c r="O29" s="393"/>
      <c r="P29" s="151"/>
      <c r="R29" s="153"/>
      <c r="S29" s="386"/>
      <c r="T29" s="411"/>
      <c r="U29" s="412"/>
      <c r="V29" s="412"/>
      <c r="W29" s="412"/>
      <c r="X29" s="413"/>
      <c r="Y29" s="112"/>
      <c r="Z29" s="386"/>
      <c r="AA29" s="353"/>
      <c r="AB29" s="353"/>
      <c r="AC29" s="353"/>
      <c r="AD29" s="353"/>
      <c r="AE29" s="353"/>
      <c r="AF29" s="354"/>
      <c r="AG29" s="214"/>
    </row>
    <row r="30" spans="1:34" s="143" customFormat="1" ht="18.600000000000001" customHeight="1" thickBot="1" x14ac:dyDescent="0.45">
      <c r="A30" s="403" t="s">
        <v>371</v>
      </c>
      <c r="B30" s="404"/>
      <c r="C30" s="404"/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R30" s="403" t="s">
        <v>414</v>
      </c>
      <c r="S30" s="404"/>
      <c r="T30" s="404"/>
      <c r="U30" s="404"/>
      <c r="V30" s="404"/>
      <c r="W30" s="404"/>
      <c r="X30" s="404"/>
      <c r="Y30" s="404"/>
      <c r="Z30" s="404"/>
      <c r="AA30" s="404"/>
      <c r="AB30" s="404"/>
      <c r="AC30" s="404"/>
      <c r="AD30" s="404"/>
      <c r="AE30" s="404"/>
      <c r="AF30" s="404"/>
      <c r="AG30" s="404"/>
    </row>
    <row r="31" spans="1:34" ht="9" customHeight="1" x14ac:dyDescent="0.4">
      <c r="C31" s="220"/>
      <c r="G31" s="383">
        <v>1</v>
      </c>
      <c r="H31" s="356" t="s">
        <v>260</v>
      </c>
      <c r="I31" s="357"/>
      <c r="J31" s="358"/>
      <c r="K31" s="358"/>
      <c r="L31" s="358"/>
      <c r="M31" s="358"/>
      <c r="N31" s="358"/>
      <c r="O31" s="359"/>
      <c r="P31" s="355" t="s">
        <v>47</v>
      </c>
      <c r="R31" s="220"/>
      <c r="T31" s="148"/>
      <c r="U31" s="148"/>
      <c r="V31" s="146"/>
      <c r="W31" s="223"/>
      <c r="X31" s="382">
        <v>1</v>
      </c>
      <c r="Y31" s="345" t="s">
        <v>200</v>
      </c>
      <c r="Z31" s="346"/>
      <c r="AA31" s="349" t="s">
        <v>405</v>
      </c>
      <c r="AB31" s="350"/>
      <c r="AC31" s="350"/>
      <c r="AD31" s="350"/>
      <c r="AE31" s="350"/>
      <c r="AF31" s="351"/>
      <c r="AG31" s="344"/>
    </row>
    <row r="32" spans="1:34" ht="9" customHeight="1" thickBot="1" x14ac:dyDescent="0.45">
      <c r="C32" s="405" t="s">
        <v>255</v>
      </c>
      <c r="F32" s="215"/>
      <c r="G32" s="383"/>
      <c r="H32" s="360"/>
      <c r="I32" s="361"/>
      <c r="J32" s="362"/>
      <c r="K32" s="362"/>
      <c r="L32" s="362"/>
      <c r="M32" s="362"/>
      <c r="N32" s="362"/>
      <c r="O32" s="363"/>
      <c r="P32" s="355"/>
      <c r="R32" s="384"/>
      <c r="S32" s="138"/>
      <c r="T32" s="405" t="s">
        <v>80</v>
      </c>
      <c r="U32" s="138"/>
      <c r="W32" s="215"/>
      <c r="X32" s="382"/>
      <c r="Y32" s="347"/>
      <c r="Z32" s="348"/>
      <c r="AA32" s="352"/>
      <c r="AB32" s="353"/>
      <c r="AC32" s="353"/>
      <c r="AD32" s="353"/>
      <c r="AE32" s="353"/>
      <c r="AF32" s="354"/>
      <c r="AG32" s="344"/>
      <c r="AH32" s="143"/>
    </row>
    <row r="33" spans="1:34" ht="9" customHeight="1" x14ac:dyDescent="0.4">
      <c r="A33" s="151"/>
      <c r="B33" s="151"/>
      <c r="C33" s="406"/>
      <c r="E33" s="131"/>
      <c r="F33" s="159"/>
      <c r="G33" s="382">
        <v>2</v>
      </c>
      <c r="H33" s="364" t="s">
        <v>261</v>
      </c>
      <c r="I33" s="365"/>
      <c r="J33" s="366"/>
      <c r="K33" s="366"/>
      <c r="L33" s="366"/>
      <c r="M33" s="366"/>
      <c r="N33" s="366"/>
      <c r="O33" s="367"/>
      <c r="P33" s="242"/>
      <c r="R33" s="384"/>
      <c r="S33" s="146"/>
      <c r="T33" s="406"/>
      <c r="U33" s="138"/>
      <c r="V33" s="131"/>
      <c r="W33" s="159"/>
      <c r="X33" s="382">
        <v>2</v>
      </c>
      <c r="Y33" s="372" t="s">
        <v>201</v>
      </c>
      <c r="Z33" s="373"/>
      <c r="AA33" s="376" t="s">
        <v>388</v>
      </c>
      <c r="AB33" s="377"/>
      <c r="AC33" s="377"/>
      <c r="AD33" s="377"/>
      <c r="AE33" s="377"/>
      <c r="AF33" s="378"/>
      <c r="AG33" s="344" t="s">
        <v>47</v>
      </c>
      <c r="AH33" s="143"/>
    </row>
    <row r="34" spans="1:34" ht="9" customHeight="1" x14ac:dyDescent="0.4">
      <c r="A34" s="151"/>
      <c r="B34" s="151"/>
      <c r="C34" s="406" t="s">
        <v>256</v>
      </c>
      <c r="E34" s="394" t="s">
        <v>82</v>
      </c>
      <c r="F34" s="215"/>
      <c r="G34" s="382"/>
      <c r="H34" s="368"/>
      <c r="I34" s="369"/>
      <c r="J34" s="370"/>
      <c r="K34" s="370"/>
      <c r="L34" s="370"/>
      <c r="M34" s="370"/>
      <c r="N34" s="370"/>
      <c r="O34" s="371"/>
      <c r="P34" s="242"/>
      <c r="R34" s="384"/>
      <c r="S34" s="146"/>
      <c r="T34" s="406" t="s">
        <v>81</v>
      </c>
      <c r="U34" s="138"/>
      <c r="V34" s="394" t="s">
        <v>89</v>
      </c>
      <c r="W34" s="215"/>
      <c r="X34" s="382"/>
      <c r="Y34" s="374"/>
      <c r="Z34" s="375"/>
      <c r="AA34" s="379"/>
      <c r="AB34" s="380"/>
      <c r="AC34" s="380"/>
      <c r="AD34" s="380"/>
      <c r="AE34" s="380"/>
      <c r="AF34" s="381"/>
      <c r="AG34" s="344"/>
      <c r="AH34" s="143"/>
    </row>
    <row r="35" spans="1:34" ht="9" customHeight="1" x14ac:dyDescent="0.4">
      <c r="A35" s="151"/>
      <c r="C35" s="406"/>
      <c r="E35" s="395"/>
      <c r="F35" s="159"/>
      <c r="G35" s="382">
        <v>3</v>
      </c>
      <c r="H35" s="396" t="s">
        <v>262</v>
      </c>
      <c r="I35" s="397"/>
      <c r="J35" s="398"/>
      <c r="K35" s="398"/>
      <c r="L35" s="398"/>
      <c r="M35" s="398"/>
      <c r="N35" s="398"/>
      <c r="O35" s="399"/>
      <c r="P35" s="344"/>
      <c r="R35" s="384"/>
      <c r="S35" s="138"/>
      <c r="T35" s="406"/>
      <c r="U35" s="138"/>
      <c r="V35" s="395"/>
      <c r="W35" s="159"/>
      <c r="X35" s="383">
        <v>3</v>
      </c>
      <c r="Y35" s="345" t="s">
        <v>208</v>
      </c>
      <c r="Z35" s="346"/>
      <c r="AA35" s="349" t="s">
        <v>391</v>
      </c>
      <c r="AB35" s="350"/>
      <c r="AC35" s="350"/>
      <c r="AD35" s="350"/>
      <c r="AE35" s="350"/>
      <c r="AF35" s="351"/>
      <c r="AG35" s="355"/>
      <c r="AH35" s="143"/>
    </row>
    <row r="36" spans="1:34" ht="9" customHeight="1" x14ac:dyDescent="0.4">
      <c r="A36" s="233"/>
      <c r="B36" s="151"/>
      <c r="C36" s="406" t="s">
        <v>257</v>
      </c>
      <c r="E36" s="177"/>
      <c r="F36" s="215"/>
      <c r="G36" s="382"/>
      <c r="H36" s="368"/>
      <c r="I36" s="369"/>
      <c r="J36" s="370"/>
      <c r="K36" s="370"/>
      <c r="L36" s="370"/>
      <c r="M36" s="370"/>
      <c r="N36" s="370"/>
      <c r="O36" s="371"/>
      <c r="P36" s="344"/>
      <c r="R36" s="384"/>
      <c r="S36" s="146"/>
      <c r="T36" s="406">
        <v>5</v>
      </c>
      <c r="U36" s="138"/>
      <c r="V36" s="177"/>
      <c r="W36" s="215"/>
      <c r="X36" s="383"/>
      <c r="Y36" s="347"/>
      <c r="Z36" s="348"/>
      <c r="AA36" s="352"/>
      <c r="AB36" s="353"/>
      <c r="AC36" s="353"/>
      <c r="AD36" s="353"/>
      <c r="AE36" s="353"/>
      <c r="AF36" s="354"/>
      <c r="AG36" s="355"/>
      <c r="AH36" s="221"/>
    </row>
    <row r="37" spans="1:34" ht="9" customHeight="1" x14ac:dyDescent="0.4">
      <c r="A37" s="233"/>
      <c r="B37" s="151"/>
      <c r="C37" s="418"/>
      <c r="E37" s="177"/>
      <c r="F37" s="159"/>
      <c r="G37" s="382">
        <v>4</v>
      </c>
      <c r="H37" s="396" t="s">
        <v>402</v>
      </c>
      <c r="I37" s="397"/>
      <c r="J37" s="398"/>
      <c r="K37" s="398"/>
      <c r="L37" s="398"/>
      <c r="M37" s="398"/>
      <c r="N37" s="398"/>
      <c r="O37" s="399"/>
      <c r="P37" s="243"/>
      <c r="R37" s="384"/>
      <c r="S37" s="146"/>
      <c r="T37" s="418"/>
      <c r="U37" s="138"/>
      <c r="V37" s="177"/>
      <c r="W37" s="159"/>
      <c r="X37" s="382">
        <v>4</v>
      </c>
      <c r="Y37" s="345" t="s">
        <v>202</v>
      </c>
      <c r="Z37" s="346"/>
      <c r="AA37" s="349" t="s">
        <v>385</v>
      </c>
      <c r="AB37" s="350"/>
      <c r="AC37" s="350"/>
      <c r="AD37" s="350"/>
      <c r="AE37" s="350"/>
      <c r="AF37" s="351"/>
      <c r="AG37" s="224"/>
      <c r="AH37" s="221"/>
    </row>
    <row r="38" spans="1:34" ht="9" customHeight="1" x14ac:dyDescent="0.4">
      <c r="A38" s="233"/>
      <c r="B38" s="151"/>
      <c r="C38" s="148"/>
      <c r="E38" s="177"/>
      <c r="G38" s="382"/>
      <c r="H38" s="368"/>
      <c r="I38" s="369"/>
      <c r="J38" s="370"/>
      <c r="K38" s="370"/>
      <c r="L38" s="370"/>
      <c r="M38" s="370"/>
      <c r="N38" s="370"/>
      <c r="O38" s="371"/>
      <c r="P38" s="243"/>
      <c r="R38" s="112"/>
      <c r="S38" s="146"/>
      <c r="T38" s="148"/>
      <c r="U38" s="138"/>
      <c r="V38" s="177"/>
      <c r="X38" s="382"/>
      <c r="Y38" s="347"/>
      <c r="Z38" s="348"/>
      <c r="AA38" s="352"/>
      <c r="AB38" s="353"/>
      <c r="AC38" s="353"/>
      <c r="AD38" s="353"/>
      <c r="AE38" s="353"/>
      <c r="AF38" s="354"/>
      <c r="AG38" s="221"/>
    </row>
    <row r="39" spans="1:34" ht="9" customHeight="1" x14ac:dyDescent="0.4">
      <c r="A39" s="233"/>
      <c r="B39" s="151"/>
      <c r="C39" s="148"/>
      <c r="E39" s="177"/>
      <c r="G39" s="151"/>
      <c r="H39" s="244"/>
      <c r="I39" s="244"/>
      <c r="J39" s="245"/>
      <c r="K39" s="245"/>
      <c r="L39" s="245"/>
      <c r="M39" s="245"/>
      <c r="N39" s="245"/>
      <c r="O39" s="245"/>
      <c r="P39" s="243"/>
      <c r="Q39" s="138"/>
      <c r="R39" s="112"/>
      <c r="S39" s="146"/>
      <c r="T39" s="148"/>
      <c r="U39" s="138"/>
      <c r="V39" s="145"/>
      <c r="W39" s="138"/>
      <c r="X39" s="146"/>
      <c r="Y39" s="120"/>
      <c r="Z39" s="120"/>
      <c r="AA39" s="112"/>
      <c r="AB39" s="112"/>
      <c r="AC39" s="112"/>
      <c r="AD39" s="112"/>
      <c r="AE39" s="112"/>
      <c r="AF39" s="112"/>
      <c r="AG39" s="221"/>
    </row>
    <row r="40" spans="1:34" ht="9" customHeight="1" x14ac:dyDescent="0.4">
      <c r="A40" s="151"/>
      <c r="B40" s="151"/>
      <c r="C40" s="220"/>
      <c r="E40" s="177"/>
      <c r="G40" s="382">
        <v>1</v>
      </c>
      <c r="H40" s="396" t="s">
        <v>263</v>
      </c>
      <c r="I40" s="397"/>
      <c r="J40" s="398"/>
      <c r="K40" s="398"/>
      <c r="L40" s="398"/>
      <c r="M40" s="398"/>
      <c r="N40" s="398"/>
      <c r="O40" s="399"/>
      <c r="P40" s="240"/>
      <c r="R40" s="148"/>
      <c r="S40" s="146"/>
      <c r="T40" s="220"/>
      <c r="U40" s="138"/>
      <c r="V40" s="177"/>
      <c r="X40" s="382">
        <v>1</v>
      </c>
      <c r="Y40" s="345" t="s">
        <v>230</v>
      </c>
      <c r="Z40" s="346"/>
      <c r="AA40" s="349" t="s">
        <v>376</v>
      </c>
      <c r="AB40" s="350"/>
      <c r="AC40" s="350"/>
      <c r="AD40" s="350"/>
      <c r="AE40" s="350"/>
      <c r="AF40" s="351"/>
      <c r="AG40" s="148"/>
    </row>
    <row r="41" spans="1:34" ht="9" customHeight="1" thickBot="1" x14ac:dyDescent="0.45">
      <c r="A41" s="233"/>
      <c r="C41" s="405" t="s">
        <v>259</v>
      </c>
      <c r="E41" s="177"/>
      <c r="F41" s="215"/>
      <c r="G41" s="382"/>
      <c r="H41" s="364"/>
      <c r="I41" s="365"/>
      <c r="J41" s="366"/>
      <c r="K41" s="366"/>
      <c r="L41" s="366"/>
      <c r="M41" s="366"/>
      <c r="N41" s="366"/>
      <c r="O41" s="367"/>
      <c r="P41" s="240"/>
      <c r="R41" s="384"/>
      <c r="S41" s="138"/>
      <c r="T41" s="405" t="s">
        <v>80</v>
      </c>
      <c r="U41" s="138"/>
      <c r="V41" s="177"/>
      <c r="W41" s="215"/>
      <c r="X41" s="382"/>
      <c r="Y41" s="347"/>
      <c r="Z41" s="348"/>
      <c r="AA41" s="352"/>
      <c r="AB41" s="353"/>
      <c r="AC41" s="353"/>
      <c r="AD41" s="353"/>
      <c r="AE41" s="353"/>
      <c r="AF41" s="354"/>
      <c r="AG41" s="148"/>
    </row>
    <row r="42" spans="1:34" ht="9" customHeight="1" x14ac:dyDescent="0.4">
      <c r="A42" s="151"/>
      <c r="C42" s="406"/>
      <c r="E42" s="131"/>
      <c r="F42" s="159"/>
      <c r="G42" s="383">
        <v>2</v>
      </c>
      <c r="H42" s="356" t="s">
        <v>264</v>
      </c>
      <c r="I42" s="357"/>
      <c r="J42" s="358"/>
      <c r="K42" s="358"/>
      <c r="L42" s="358"/>
      <c r="M42" s="358"/>
      <c r="N42" s="358"/>
      <c r="O42" s="359"/>
      <c r="P42" s="355" t="s">
        <v>47</v>
      </c>
      <c r="R42" s="384"/>
      <c r="S42" s="246"/>
      <c r="T42" s="406"/>
      <c r="U42" s="138"/>
      <c r="V42" s="131"/>
      <c r="W42" s="159"/>
      <c r="X42" s="382">
        <v>2</v>
      </c>
      <c r="Y42" s="345" t="s">
        <v>231</v>
      </c>
      <c r="Z42" s="346"/>
      <c r="AA42" s="349" t="s">
        <v>399</v>
      </c>
      <c r="AB42" s="350"/>
      <c r="AC42" s="350"/>
      <c r="AD42" s="350"/>
      <c r="AE42" s="350"/>
      <c r="AF42" s="351"/>
      <c r="AG42" s="225"/>
    </row>
    <row r="43" spans="1:34" ht="9" customHeight="1" thickBot="1" x14ac:dyDescent="0.45">
      <c r="C43" s="406" t="s">
        <v>258</v>
      </c>
      <c r="E43" s="394" t="s">
        <v>33</v>
      </c>
      <c r="F43" s="215"/>
      <c r="G43" s="383"/>
      <c r="H43" s="360"/>
      <c r="I43" s="361"/>
      <c r="J43" s="362"/>
      <c r="K43" s="362"/>
      <c r="L43" s="362"/>
      <c r="M43" s="362"/>
      <c r="N43" s="362"/>
      <c r="O43" s="363"/>
      <c r="P43" s="355"/>
      <c r="R43" s="384"/>
      <c r="S43" s="246"/>
      <c r="T43" s="406" t="s">
        <v>81</v>
      </c>
      <c r="U43" s="138"/>
      <c r="V43" s="394" t="s">
        <v>90</v>
      </c>
      <c r="W43" s="215"/>
      <c r="X43" s="382"/>
      <c r="Y43" s="347"/>
      <c r="Z43" s="348"/>
      <c r="AA43" s="352"/>
      <c r="AB43" s="353"/>
      <c r="AC43" s="353"/>
      <c r="AD43" s="353"/>
      <c r="AE43" s="353"/>
      <c r="AF43" s="354"/>
      <c r="AG43" s="176"/>
    </row>
    <row r="44" spans="1:34" ht="9" customHeight="1" x14ac:dyDescent="0.4">
      <c r="B44" s="124"/>
      <c r="C44" s="406"/>
      <c r="E44" s="395"/>
      <c r="F44" s="159"/>
      <c r="G44" s="382">
        <v>3</v>
      </c>
      <c r="H44" s="364" t="s">
        <v>265</v>
      </c>
      <c r="I44" s="365"/>
      <c r="J44" s="366"/>
      <c r="K44" s="366"/>
      <c r="L44" s="366"/>
      <c r="M44" s="366"/>
      <c r="N44" s="366"/>
      <c r="O44" s="367"/>
      <c r="P44" s="407"/>
      <c r="R44" s="384"/>
      <c r="S44" s="246"/>
      <c r="T44" s="406"/>
      <c r="U44" s="138"/>
      <c r="V44" s="395"/>
      <c r="W44" s="159"/>
      <c r="X44" s="383">
        <v>3</v>
      </c>
      <c r="Y44" s="372" t="s">
        <v>232</v>
      </c>
      <c r="Z44" s="373"/>
      <c r="AA44" s="376" t="s">
        <v>406</v>
      </c>
      <c r="AB44" s="377"/>
      <c r="AC44" s="377"/>
      <c r="AD44" s="377"/>
      <c r="AE44" s="377"/>
      <c r="AF44" s="378"/>
      <c r="AG44" s="355" t="s">
        <v>47</v>
      </c>
    </row>
    <row r="45" spans="1:34" ht="9" customHeight="1" x14ac:dyDescent="0.4">
      <c r="C45" s="406" t="s">
        <v>257</v>
      </c>
      <c r="F45" s="215"/>
      <c r="G45" s="382"/>
      <c r="H45" s="368"/>
      <c r="I45" s="369"/>
      <c r="J45" s="370"/>
      <c r="K45" s="370"/>
      <c r="L45" s="370"/>
      <c r="M45" s="370"/>
      <c r="N45" s="370"/>
      <c r="O45" s="371"/>
      <c r="P45" s="407"/>
      <c r="R45" s="384"/>
      <c r="S45" s="246"/>
      <c r="T45" s="406">
        <v>6</v>
      </c>
      <c r="U45" s="138"/>
      <c r="W45" s="215"/>
      <c r="X45" s="383"/>
      <c r="Y45" s="374"/>
      <c r="Z45" s="375"/>
      <c r="AA45" s="379"/>
      <c r="AB45" s="380"/>
      <c r="AC45" s="380"/>
      <c r="AD45" s="380"/>
      <c r="AE45" s="380"/>
      <c r="AF45" s="381"/>
      <c r="AG45" s="355"/>
    </row>
    <row r="46" spans="1:34" ht="9" customHeight="1" x14ac:dyDescent="0.4">
      <c r="C46" s="418"/>
      <c r="F46" s="159"/>
      <c r="G46" s="382">
        <v>4</v>
      </c>
      <c r="H46" s="396" t="s">
        <v>266</v>
      </c>
      <c r="I46" s="397"/>
      <c r="J46" s="398"/>
      <c r="K46" s="398"/>
      <c r="L46" s="398"/>
      <c r="M46" s="398"/>
      <c r="N46" s="398"/>
      <c r="O46" s="399"/>
      <c r="R46" s="384"/>
      <c r="S46" s="246"/>
      <c r="T46" s="418"/>
      <c r="U46" s="138"/>
      <c r="W46" s="159"/>
      <c r="X46" s="382">
        <v>4</v>
      </c>
      <c r="Y46" s="345" t="s">
        <v>233</v>
      </c>
      <c r="Z46" s="346"/>
      <c r="AA46" s="349" t="s">
        <v>382</v>
      </c>
      <c r="AB46" s="350"/>
      <c r="AC46" s="350"/>
      <c r="AD46" s="350"/>
      <c r="AE46" s="350"/>
      <c r="AF46" s="351"/>
      <c r="AG46" s="247"/>
    </row>
    <row r="47" spans="1:34" ht="9" customHeight="1" x14ac:dyDescent="0.4">
      <c r="B47" s="218"/>
      <c r="C47" s="218"/>
      <c r="D47" s="218"/>
      <c r="E47" s="218"/>
      <c r="F47" s="218"/>
      <c r="G47" s="382"/>
      <c r="H47" s="368"/>
      <c r="I47" s="369"/>
      <c r="J47" s="370"/>
      <c r="K47" s="370"/>
      <c r="L47" s="370"/>
      <c r="M47" s="370"/>
      <c r="N47" s="370"/>
      <c r="O47" s="371"/>
      <c r="P47" s="151"/>
      <c r="R47" s="218"/>
      <c r="S47" s="218"/>
      <c r="T47" s="218"/>
      <c r="U47" s="248"/>
      <c r="V47" s="146"/>
      <c r="W47" s="218"/>
      <c r="X47" s="382"/>
      <c r="Y47" s="347"/>
      <c r="Z47" s="348"/>
      <c r="AA47" s="352"/>
      <c r="AB47" s="353"/>
      <c r="AC47" s="353"/>
      <c r="AD47" s="353"/>
      <c r="AE47" s="353"/>
      <c r="AF47" s="354"/>
      <c r="AG47" s="221"/>
    </row>
    <row r="48" spans="1:34" ht="9" customHeight="1" x14ac:dyDescent="0.4">
      <c r="H48" s="151"/>
      <c r="I48" s="222"/>
      <c r="J48" s="222"/>
      <c r="K48" s="214"/>
      <c r="L48" s="214"/>
      <c r="M48" s="214"/>
      <c r="N48" s="214"/>
      <c r="O48" s="214"/>
      <c r="P48" s="214"/>
      <c r="Y48" s="151"/>
      <c r="Z48" s="222"/>
      <c r="AA48" s="222"/>
      <c r="AB48" s="214"/>
      <c r="AC48" s="214"/>
      <c r="AD48" s="214"/>
      <c r="AE48" s="214"/>
      <c r="AF48" s="214"/>
      <c r="AG48" s="214"/>
    </row>
    <row r="49" spans="1:34" ht="9" customHeight="1" x14ac:dyDescent="0.4">
      <c r="B49" s="151"/>
      <c r="I49" s="222"/>
      <c r="J49" s="222"/>
      <c r="S49" s="151"/>
      <c r="Z49" s="222"/>
      <c r="AA49" s="222"/>
    </row>
    <row r="50" spans="1:34" ht="9" customHeight="1" x14ac:dyDescent="0.4">
      <c r="A50" s="216"/>
      <c r="B50" s="385" t="s">
        <v>83</v>
      </c>
      <c r="C50" s="400" t="s">
        <v>355</v>
      </c>
      <c r="D50" s="401"/>
      <c r="E50" s="401"/>
      <c r="F50" s="401"/>
      <c r="G50" s="401"/>
      <c r="H50" s="230"/>
      <c r="I50" s="385" t="s">
        <v>267</v>
      </c>
      <c r="J50" s="390" t="s">
        <v>356</v>
      </c>
      <c r="K50" s="390"/>
      <c r="L50" s="390"/>
      <c r="M50" s="390"/>
      <c r="N50" s="390"/>
      <c r="O50" s="391"/>
      <c r="P50" s="151"/>
      <c r="R50" s="153"/>
      <c r="S50" s="385" t="s">
        <v>292</v>
      </c>
      <c r="T50" s="408" t="s">
        <v>412</v>
      </c>
      <c r="U50" s="409"/>
      <c r="V50" s="409"/>
      <c r="W50" s="409"/>
      <c r="X50" s="410"/>
      <c r="Y50" s="112"/>
      <c r="Z50" s="385" t="s">
        <v>293</v>
      </c>
      <c r="AA50" s="350" t="s">
        <v>425</v>
      </c>
      <c r="AB50" s="350"/>
      <c r="AC50" s="350"/>
      <c r="AD50" s="350"/>
      <c r="AE50" s="350"/>
      <c r="AF50" s="351"/>
      <c r="AG50" s="112"/>
      <c r="AH50" s="151"/>
    </row>
    <row r="51" spans="1:34" ht="9" customHeight="1" x14ac:dyDescent="0.4">
      <c r="A51" s="216"/>
      <c r="B51" s="386"/>
      <c r="C51" s="402"/>
      <c r="D51" s="402"/>
      <c r="E51" s="402"/>
      <c r="F51" s="402"/>
      <c r="G51" s="402"/>
      <c r="H51" s="230"/>
      <c r="I51" s="386"/>
      <c r="J51" s="392"/>
      <c r="K51" s="392"/>
      <c r="L51" s="392"/>
      <c r="M51" s="392"/>
      <c r="N51" s="392"/>
      <c r="O51" s="393"/>
      <c r="P51" s="151"/>
      <c r="R51" s="153"/>
      <c r="S51" s="386"/>
      <c r="T51" s="411"/>
      <c r="U51" s="412"/>
      <c r="V51" s="412"/>
      <c r="W51" s="412"/>
      <c r="X51" s="413"/>
      <c r="Y51" s="112"/>
      <c r="Z51" s="386"/>
      <c r="AA51" s="353"/>
      <c r="AB51" s="353"/>
      <c r="AC51" s="353"/>
      <c r="AD51" s="353"/>
      <c r="AE51" s="353"/>
      <c r="AF51" s="354"/>
      <c r="AG51" s="112"/>
      <c r="AH51" s="151"/>
    </row>
    <row r="52" spans="1:34" s="143" customFormat="1" ht="18.600000000000001" customHeight="1" x14ac:dyDescent="0.4">
      <c r="A52" s="403" t="s">
        <v>372</v>
      </c>
      <c r="B52" s="404"/>
      <c r="C52" s="404"/>
      <c r="D52" s="404"/>
      <c r="E52" s="404"/>
      <c r="F52" s="404"/>
      <c r="G52" s="404"/>
      <c r="H52" s="404"/>
      <c r="I52" s="404"/>
      <c r="J52" s="404"/>
      <c r="K52" s="404"/>
      <c r="L52" s="404"/>
      <c r="M52" s="404"/>
      <c r="N52" s="404"/>
      <c r="O52" s="404"/>
      <c r="P52" s="404"/>
      <c r="R52" s="403" t="s">
        <v>413</v>
      </c>
      <c r="S52" s="404"/>
      <c r="T52" s="404"/>
      <c r="U52" s="404"/>
      <c r="V52" s="404"/>
      <c r="W52" s="404"/>
      <c r="X52" s="404"/>
      <c r="Y52" s="404"/>
      <c r="Z52" s="404"/>
      <c r="AA52" s="404"/>
      <c r="AB52" s="404"/>
      <c r="AC52" s="404"/>
      <c r="AD52" s="404"/>
      <c r="AE52" s="404"/>
      <c r="AF52" s="404"/>
      <c r="AG52" s="404"/>
      <c r="AH52" s="249"/>
    </row>
    <row r="53" spans="1:34" ht="9" customHeight="1" x14ac:dyDescent="0.4">
      <c r="G53" s="382">
        <v>1</v>
      </c>
      <c r="H53" s="396" t="s">
        <v>274</v>
      </c>
      <c r="I53" s="397"/>
      <c r="J53" s="398"/>
      <c r="K53" s="398"/>
      <c r="L53" s="398"/>
      <c r="M53" s="398"/>
      <c r="N53" s="398"/>
      <c r="O53" s="399"/>
      <c r="P53" s="143"/>
      <c r="T53" s="148"/>
      <c r="U53" s="148"/>
      <c r="V53" s="146"/>
      <c r="W53" s="223"/>
      <c r="X53" s="382">
        <v>1</v>
      </c>
      <c r="Y53" s="345" t="s">
        <v>203</v>
      </c>
      <c r="Z53" s="346"/>
      <c r="AA53" s="349" t="s">
        <v>403</v>
      </c>
      <c r="AB53" s="350"/>
      <c r="AC53" s="350"/>
      <c r="AD53" s="350"/>
      <c r="AE53" s="350"/>
      <c r="AF53" s="351"/>
    </row>
    <row r="54" spans="1:34" ht="9" customHeight="1" x14ac:dyDescent="0.4">
      <c r="C54" s="405" t="s">
        <v>85</v>
      </c>
      <c r="F54" s="215"/>
      <c r="G54" s="382"/>
      <c r="H54" s="368"/>
      <c r="I54" s="369"/>
      <c r="J54" s="370"/>
      <c r="K54" s="370"/>
      <c r="L54" s="370"/>
      <c r="M54" s="370"/>
      <c r="N54" s="370"/>
      <c r="O54" s="371"/>
      <c r="P54" s="143"/>
      <c r="R54" s="384"/>
      <c r="S54" s="138"/>
      <c r="T54" s="405" t="s">
        <v>285</v>
      </c>
      <c r="U54" s="138"/>
      <c r="W54" s="215"/>
      <c r="X54" s="382"/>
      <c r="Y54" s="347"/>
      <c r="Z54" s="348"/>
      <c r="AA54" s="352"/>
      <c r="AB54" s="353"/>
      <c r="AC54" s="353"/>
      <c r="AD54" s="353"/>
      <c r="AE54" s="353"/>
      <c r="AF54" s="354"/>
    </row>
    <row r="55" spans="1:34" ht="9" customHeight="1" x14ac:dyDescent="0.4">
      <c r="A55" s="151"/>
      <c r="B55" s="151"/>
      <c r="C55" s="406"/>
      <c r="E55" s="131"/>
      <c r="F55" s="159"/>
      <c r="G55" s="382">
        <v>2</v>
      </c>
      <c r="H55" s="396" t="s">
        <v>275</v>
      </c>
      <c r="I55" s="397"/>
      <c r="J55" s="398"/>
      <c r="K55" s="398"/>
      <c r="L55" s="398"/>
      <c r="M55" s="398"/>
      <c r="N55" s="398"/>
      <c r="O55" s="399"/>
      <c r="R55" s="384"/>
      <c r="S55" s="146"/>
      <c r="T55" s="406"/>
      <c r="U55" s="138"/>
      <c r="V55" s="131"/>
      <c r="W55" s="159"/>
      <c r="X55" s="382">
        <v>2</v>
      </c>
      <c r="Y55" s="345" t="s">
        <v>222</v>
      </c>
      <c r="Z55" s="346"/>
      <c r="AA55" s="349" t="s">
        <v>392</v>
      </c>
      <c r="AB55" s="350"/>
      <c r="AC55" s="350"/>
      <c r="AD55" s="350"/>
      <c r="AE55" s="350"/>
      <c r="AF55" s="351"/>
    </row>
    <row r="56" spans="1:34" ht="9" customHeight="1" thickBot="1" x14ac:dyDescent="0.45">
      <c r="A56" s="151"/>
      <c r="B56" s="151"/>
      <c r="C56" s="406" t="s">
        <v>86</v>
      </c>
      <c r="E56" s="394" t="s">
        <v>83</v>
      </c>
      <c r="F56" s="215"/>
      <c r="G56" s="382"/>
      <c r="H56" s="364"/>
      <c r="I56" s="365"/>
      <c r="J56" s="366"/>
      <c r="K56" s="366"/>
      <c r="L56" s="366"/>
      <c r="M56" s="366"/>
      <c r="N56" s="366"/>
      <c r="O56" s="367"/>
      <c r="P56" s="126"/>
      <c r="R56" s="384"/>
      <c r="S56" s="146"/>
      <c r="T56" s="406" t="s">
        <v>256</v>
      </c>
      <c r="U56" s="138"/>
      <c r="V56" s="394" t="s">
        <v>91</v>
      </c>
      <c r="W56" s="215"/>
      <c r="X56" s="382"/>
      <c r="Y56" s="347"/>
      <c r="Z56" s="348"/>
      <c r="AA56" s="352"/>
      <c r="AB56" s="353"/>
      <c r="AC56" s="353"/>
      <c r="AD56" s="353"/>
      <c r="AE56" s="353"/>
      <c r="AF56" s="354"/>
    </row>
    <row r="57" spans="1:34" ht="9" customHeight="1" x14ac:dyDescent="0.4">
      <c r="A57" s="151"/>
      <c r="C57" s="406"/>
      <c r="E57" s="395"/>
      <c r="F57" s="159"/>
      <c r="G57" s="383">
        <v>3</v>
      </c>
      <c r="H57" s="356" t="s">
        <v>272</v>
      </c>
      <c r="I57" s="357"/>
      <c r="J57" s="358"/>
      <c r="K57" s="358"/>
      <c r="L57" s="358"/>
      <c r="M57" s="358"/>
      <c r="N57" s="358"/>
      <c r="O57" s="359"/>
      <c r="P57" s="355" t="s">
        <v>47</v>
      </c>
      <c r="R57" s="384"/>
      <c r="S57" s="138"/>
      <c r="T57" s="406"/>
      <c r="U57" s="138"/>
      <c r="V57" s="395"/>
      <c r="W57" s="159"/>
      <c r="X57" s="383">
        <v>3</v>
      </c>
      <c r="Y57" s="372" t="s">
        <v>209</v>
      </c>
      <c r="Z57" s="373"/>
      <c r="AA57" s="376" t="s">
        <v>387</v>
      </c>
      <c r="AB57" s="377"/>
      <c r="AC57" s="377"/>
      <c r="AD57" s="377"/>
      <c r="AE57" s="377"/>
      <c r="AF57" s="378"/>
      <c r="AG57" s="355" t="s">
        <v>47</v>
      </c>
    </row>
    <row r="58" spans="1:34" ht="9" customHeight="1" thickBot="1" x14ac:dyDescent="0.45">
      <c r="A58" s="233"/>
      <c r="B58" s="151"/>
      <c r="C58" s="406" t="s">
        <v>268</v>
      </c>
      <c r="E58" s="177"/>
      <c r="F58" s="215"/>
      <c r="G58" s="383"/>
      <c r="H58" s="360"/>
      <c r="I58" s="361"/>
      <c r="J58" s="362"/>
      <c r="K58" s="362"/>
      <c r="L58" s="362"/>
      <c r="M58" s="362"/>
      <c r="N58" s="362"/>
      <c r="O58" s="363"/>
      <c r="P58" s="355"/>
      <c r="R58" s="384"/>
      <c r="S58" s="146"/>
      <c r="T58" s="406" t="s">
        <v>257</v>
      </c>
      <c r="U58" s="138"/>
      <c r="V58" s="177"/>
      <c r="W58" s="215"/>
      <c r="X58" s="383"/>
      <c r="Y58" s="374"/>
      <c r="Z58" s="375"/>
      <c r="AA58" s="379"/>
      <c r="AB58" s="380"/>
      <c r="AC58" s="380"/>
      <c r="AD58" s="380"/>
      <c r="AE58" s="380"/>
      <c r="AF58" s="381"/>
      <c r="AG58" s="355"/>
    </row>
    <row r="59" spans="1:34" ht="9" customHeight="1" x14ac:dyDescent="0.4">
      <c r="A59" s="233"/>
      <c r="B59" s="151"/>
      <c r="C59" s="418"/>
      <c r="E59" s="177"/>
      <c r="F59" s="159"/>
      <c r="G59" s="382">
        <v>4</v>
      </c>
      <c r="H59" s="364" t="s">
        <v>276</v>
      </c>
      <c r="I59" s="365"/>
      <c r="J59" s="366"/>
      <c r="K59" s="366"/>
      <c r="L59" s="366"/>
      <c r="M59" s="366"/>
      <c r="N59" s="366"/>
      <c r="O59" s="367"/>
      <c r="P59" s="243"/>
      <c r="R59" s="384"/>
      <c r="S59" s="146"/>
      <c r="T59" s="418"/>
      <c r="U59" s="138"/>
      <c r="V59" s="177"/>
      <c r="W59" s="159"/>
      <c r="X59" s="382">
        <v>4</v>
      </c>
      <c r="Y59" s="345" t="s">
        <v>218</v>
      </c>
      <c r="Z59" s="346"/>
      <c r="AA59" s="349" t="s">
        <v>400</v>
      </c>
      <c r="AB59" s="350"/>
      <c r="AC59" s="350"/>
      <c r="AD59" s="350"/>
      <c r="AE59" s="350"/>
      <c r="AF59" s="351"/>
      <c r="AG59" s="224"/>
    </row>
    <row r="60" spans="1:34" ht="9" customHeight="1" x14ac:dyDescent="0.4">
      <c r="A60" s="233"/>
      <c r="B60" s="151"/>
      <c r="C60" s="148"/>
      <c r="E60" s="177"/>
      <c r="G60" s="382"/>
      <c r="H60" s="368"/>
      <c r="I60" s="369"/>
      <c r="J60" s="370"/>
      <c r="K60" s="370"/>
      <c r="L60" s="370"/>
      <c r="M60" s="370"/>
      <c r="N60" s="370"/>
      <c r="O60" s="371"/>
      <c r="P60" s="243"/>
      <c r="R60" s="112"/>
      <c r="S60" s="146"/>
      <c r="T60" s="148"/>
      <c r="U60" s="138"/>
      <c r="V60" s="177"/>
      <c r="X60" s="382"/>
      <c r="Y60" s="347"/>
      <c r="Z60" s="348"/>
      <c r="AA60" s="352"/>
      <c r="AB60" s="353"/>
      <c r="AC60" s="353"/>
      <c r="AD60" s="353"/>
      <c r="AE60" s="353"/>
      <c r="AF60" s="354"/>
      <c r="AG60" s="221"/>
    </row>
    <row r="61" spans="1:34" ht="9" customHeight="1" thickBot="1" x14ac:dyDescent="0.45">
      <c r="A61" s="233"/>
      <c r="B61" s="151"/>
      <c r="C61" s="148"/>
      <c r="E61" s="177"/>
      <c r="G61" s="151"/>
      <c r="H61" s="244"/>
      <c r="I61" s="244"/>
      <c r="J61" s="245"/>
      <c r="K61" s="245"/>
      <c r="L61" s="245"/>
      <c r="M61" s="245"/>
      <c r="N61" s="245"/>
      <c r="O61" s="245"/>
      <c r="P61" s="243"/>
      <c r="Q61" s="138"/>
      <c r="R61" s="112"/>
      <c r="S61" s="146"/>
      <c r="T61" s="148"/>
      <c r="U61" s="138"/>
      <c r="V61" s="145"/>
      <c r="W61" s="138"/>
      <c r="X61" s="146"/>
      <c r="Y61" s="120"/>
      <c r="Z61" s="120"/>
      <c r="AA61" s="175"/>
      <c r="AB61" s="175"/>
      <c r="AC61" s="175"/>
      <c r="AD61" s="175"/>
      <c r="AE61" s="175"/>
      <c r="AF61" s="175"/>
      <c r="AG61" s="221"/>
    </row>
    <row r="62" spans="1:34" ht="9" customHeight="1" x14ac:dyDescent="0.4">
      <c r="A62" s="151"/>
      <c r="B62" s="151"/>
      <c r="C62" s="220"/>
      <c r="E62" s="177"/>
      <c r="G62" s="382">
        <v>1</v>
      </c>
      <c r="H62" s="356" t="s">
        <v>273</v>
      </c>
      <c r="I62" s="357"/>
      <c r="J62" s="358"/>
      <c r="K62" s="358"/>
      <c r="L62" s="358"/>
      <c r="M62" s="358"/>
      <c r="N62" s="358"/>
      <c r="O62" s="359"/>
      <c r="P62" s="344" t="s">
        <v>47</v>
      </c>
      <c r="R62" s="148"/>
      <c r="S62" s="146"/>
      <c r="T62" s="220"/>
      <c r="U62" s="138"/>
      <c r="V62" s="177"/>
      <c r="X62" s="382">
        <v>1</v>
      </c>
      <c r="Y62" s="345" t="s">
        <v>204</v>
      </c>
      <c r="Z62" s="346"/>
      <c r="AA62" s="349" t="s">
        <v>396</v>
      </c>
      <c r="AB62" s="350"/>
      <c r="AC62" s="350"/>
      <c r="AD62" s="350"/>
      <c r="AE62" s="350"/>
      <c r="AF62" s="351"/>
      <c r="AG62" s="148"/>
    </row>
    <row r="63" spans="1:34" ht="9" customHeight="1" thickBot="1" x14ac:dyDescent="0.45">
      <c r="A63" s="233"/>
      <c r="C63" s="405" t="s">
        <v>269</v>
      </c>
      <c r="E63" s="177"/>
      <c r="F63" s="215"/>
      <c r="G63" s="382"/>
      <c r="H63" s="360"/>
      <c r="I63" s="361"/>
      <c r="J63" s="362"/>
      <c r="K63" s="362"/>
      <c r="L63" s="362"/>
      <c r="M63" s="362"/>
      <c r="N63" s="362"/>
      <c r="O63" s="363"/>
      <c r="P63" s="344"/>
      <c r="R63" s="384"/>
      <c r="S63" s="138"/>
      <c r="T63" s="405" t="s">
        <v>426</v>
      </c>
      <c r="U63" s="138"/>
      <c r="V63" s="177"/>
      <c r="W63" s="215"/>
      <c r="X63" s="382"/>
      <c r="Y63" s="347"/>
      <c r="Z63" s="348"/>
      <c r="AA63" s="352"/>
      <c r="AB63" s="353"/>
      <c r="AC63" s="353"/>
      <c r="AD63" s="353"/>
      <c r="AE63" s="353"/>
      <c r="AF63" s="354"/>
      <c r="AG63" s="148"/>
    </row>
    <row r="64" spans="1:34" ht="9" customHeight="1" x14ac:dyDescent="0.4">
      <c r="A64" s="151"/>
      <c r="C64" s="406"/>
      <c r="E64" s="131"/>
      <c r="F64" s="159"/>
      <c r="G64" s="382">
        <v>2</v>
      </c>
      <c r="H64" s="364" t="s">
        <v>277</v>
      </c>
      <c r="I64" s="365"/>
      <c r="J64" s="366"/>
      <c r="K64" s="366"/>
      <c r="L64" s="366"/>
      <c r="M64" s="366"/>
      <c r="N64" s="366"/>
      <c r="O64" s="367"/>
      <c r="R64" s="384"/>
      <c r="S64" s="246"/>
      <c r="T64" s="406"/>
      <c r="U64" s="138"/>
      <c r="V64" s="131"/>
      <c r="W64" s="159"/>
      <c r="X64" s="382">
        <v>2</v>
      </c>
      <c r="Y64" s="345" t="s">
        <v>220</v>
      </c>
      <c r="Z64" s="346"/>
      <c r="AA64" s="349" t="s">
        <v>404</v>
      </c>
      <c r="AB64" s="350"/>
      <c r="AC64" s="350"/>
      <c r="AD64" s="350"/>
      <c r="AE64" s="350"/>
      <c r="AF64" s="351"/>
      <c r="AG64" s="355"/>
    </row>
    <row r="65" spans="1:33" ht="9" customHeight="1" x14ac:dyDescent="0.4">
      <c r="C65" s="406" t="s">
        <v>270</v>
      </c>
      <c r="E65" s="394" t="s">
        <v>84</v>
      </c>
      <c r="F65" s="215"/>
      <c r="G65" s="382"/>
      <c r="H65" s="368"/>
      <c r="I65" s="369"/>
      <c r="J65" s="370"/>
      <c r="K65" s="370"/>
      <c r="L65" s="370"/>
      <c r="M65" s="370"/>
      <c r="N65" s="370"/>
      <c r="O65" s="371"/>
      <c r="R65" s="384"/>
      <c r="S65" s="246"/>
      <c r="T65" s="406"/>
      <c r="U65" s="138"/>
      <c r="V65" s="394" t="s">
        <v>92</v>
      </c>
      <c r="W65" s="215"/>
      <c r="X65" s="382"/>
      <c r="Y65" s="347"/>
      <c r="Z65" s="348"/>
      <c r="AA65" s="352"/>
      <c r="AB65" s="353"/>
      <c r="AC65" s="353"/>
      <c r="AD65" s="353"/>
      <c r="AE65" s="353"/>
      <c r="AF65" s="354"/>
      <c r="AG65" s="355"/>
    </row>
    <row r="66" spans="1:33" ht="9" customHeight="1" x14ac:dyDescent="0.4">
      <c r="B66" s="124"/>
      <c r="C66" s="406"/>
      <c r="E66" s="395"/>
      <c r="F66" s="159"/>
      <c r="G66" s="383">
        <v>3</v>
      </c>
      <c r="H66" s="396" t="s">
        <v>278</v>
      </c>
      <c r="I66" s="397"/>
      <c r="J66" s="398"/>
      <c r="K66" s="398"/>
      <c r="L66" s="398"/>
      <c r="M66" s="398"/>
      <c r="N66" s="398"/>
      <c r="O66" s="399"/>
      <c r="P66" s="407"/>
      <c r="R66" s="384"/>
      <c r="S66" s="246"/>
      <c r="T66" s="406"/>
      <c r="U66" s="138"/>
      <c r="V66" s="395"/>
      <c r="W66" s="159"/>
      <c r="X66" s="383">
        <v>3</v>
      </c>
      <c r="Y66" s="372" t="s">
        <v>210</v>
      </c>
      <c r="Z66" s="373"/>
      <c r="AA66" s="376" t="s">
        <v>401</v>
      </c>
      <c r="AB66" s="377"/>
      <c r="AC66" s="377"/>
      <c r="AD66" s="377"/>
      <c r="AE66" s="377"/>
      <c r="AF66" s="378"/>
      <c r="AG66" s="355" t="s">
        <v>47</v>
      </c>
    </row>
    <row r="67" spans="1:33" ht="9" customHeight="1" x14ac:dyDescent="0.4">
      <c r="C67" s="406" t="s">
        <v>271</v>
      </c>
      <c r="F67" s="215"/>
      <c r="G67" s="383"/>
      <c r="H67" s="368"/>
      <c r="I67" s="369"/>
      <c r="J67" s="370"/>
      <c r="K67" s="370"/>
      <c r="L67" s="370"/>
      <c r="M67" s="370"/>
      <c r="N67" s="370"/>
      <c r="O67" s="371"/>
      <c r="P67" s="407"/>
      <c r="Q67" s="126"/>
      <c r="R67" s="384"/>
      <c r="S67" s="246"/>
      <c r="T67" s="406" t="s">
        <v>257</v>
      </c>
      <c r="U67" s="138"/>
      <c r="W67" s="215"/>
      <c r="X67" s="383"/>
      <c r="Y67" s="374"/>
      <c r="Z67" s="375"/>
      <c r="AA67" s="379"/>
      <c r="AB67" s="380"/>
      <c r="AC67" s="380"/>
      <c r="AD67" s="380"/>
      <c r="AE67" s="380"/>
      <c r="AF67" s="381"/>
      <c r="AG67" s="355"/>
    </row>
    <row r="68" spans="1:33" ht="9" customHeight="1" x14ac:dyDescent="0.4">
      <c r="C68" s="418"/>
      <c r="F68" s="159"/>
      <c r="G68" s="382">
        <v>4</v>
      </c>
      <c r="H68" s="396" t="s">
        <v>279</v>
      </c>
      <c r="I68" s="397"/>
      <c r="J68" s="398"/>
      <c r="K68" s="398"/>
      <c r="L68" s="398"/>
      <c r="M68" s="398"/>
      <c r="N68" s="398"/>
      <c r="O68" s="399"/>
      <c r="P68" s="214"/>
      <c r="Q68" s="126"/>
      <c r="R68" s="384"/>
      <c r="S68" s="246"/>
      <c r="T68" s="418"/>
      <c r="U68" s="138"/>
      <c r="W68" s="159"/>
      <c r="X68" s="382">
        <v>4</v>
      </c>
      <c r="Y68" s="345" t="s">
        <v>216</v>
      </c>
      <c r="Z68" s="346"/>
      <c r="AA68" s="349" t="s">
        <v>378</v>
      </c>
      <c r="AB68" s="350"/>
      <c r="AC68" s="350"/>
      <c r="AD68" s="350"/>
      <c r="AE68" s="350"/>
      <c r="AF68" s="351"/>
    </row>
    <row r="69" spans="1:33" ht="9" customHeight="1" x14ac:dyDescent="0.4">
      <c r="F69" s="138"/>
      <c r="G69" s="382"/>
      <c r="H69" s="368"/>
      <c r="I69" s="369"/>
      <c r="J69" s="370"/>
      <c r="K69" s="370"/>
      <c r="L69" s="370"/>
      <c r="M69" s="370"/>
      <c r="N69" s="370"/>
      <c r="O69" s="371"/>
      <c r="P69" s="214"/>
      <c r="Q69" s="126"/>
      <c r="T69" s="218"/>
      <c r="U69" s="248"/>
      <c r="V69" s="146"/>
      <c r="W69" s="218"/>
      <c r="X69" s="382"/>
      <c r="Y69" s="347"/>
      <c r="Z69" s="348"/>
      <c r="AA69" s="352"/>
      <c r="AB69" s="353"/>
      <c r="AC69" s="353"/>
      <c r="AD69" s="353"/>
      <c r="AE69" s="353"/>
      <c r="AF69" s="354"/>
    </row>
    <row r="70" spans="1:33" ht="9" customHeight="1" x14ac:dyDescent="0.4">
      <c r="H70" s="151"/>
      <c r="I70" s="222"/>
      <c r="J70" s="222"/>
      <c r="K70" s="143"/>
      <c r="L70" s="143"/>
      <c r="M70" s="143"/>
      <c r="N70" s="143"/>
      <c r="O70" s="143"/>
      <c r="P70" s="143"/>
      <c r="U70" s="148"/>
      <c r="V70" s="148"/>
      <c r="W70" s="148"/>
      <c r="X70" s="148"/>
      <c r="Y70" s="146"/>
      <c r="Z70" s="250"/>
      <c r="AA70" s="250"/>
      <c r="AB70" s="176"/>
      <c r="AC70" s="176"/>
      <c r="AD70" s="176"/>
      <c r="AE70" s="176"/>
      <c r="AF70" s="143"/>
      <c r="AG70" s="143"/>
    </row>
    <row r="71" spans="1:33" ht="9" customHeight="1" x14ac:dyDescent="0.4">
      <c r="A71" s="153"/>
      <c r="B71" s="153"/>
      <c r="C71" s="213"/>
      <c r="D71" s="113"/>
      <c r="E71" s="113"/>
      <c r="F71" s="113"/>
      <c r="G71" s="113"/>
      <c r="H71" s="112"/>
      <c r="I71" s="153"/>
      <c r="J71" s="112"/>
      <c r="K71" s="112"/>
      <c r="L71" s="112"/>
      <c r="M71" s="112"/>
      <c r="N71" s="112"/>
      <c r="O71" s="112"/>
      <c r="P71" s="146"/>
      <c r="U71" s="148"/>
      <c r="V71" s="148"/>
      <c r="W71" s="148"/>
      <c r="X71" s="148"/>
      <c r="Y71" s="146"/>
      <c r="Z71" s="250"/>
      <c r="AA71" s="250"/>
      <c r="AB71" s="176"/>
      <c r="AC71" s="176"/>
      <c r="AD71" s="176"/>
      <c r="AE71" s="176"/>
      <c r="AF71" s="143"/>
      <c r="AG71" s="143"/>
    </row>
    <row r="72" spans="1:33" ht="9" customHeight="1" x14ac:dyDescent="0.4">
      <c r="A72" s="216"/>
      <c r="B72" s="385" t="s">
        <v>167</v>
      </c>
      <c r="C72" s="387" t="s">
        <v>280</v>
      </c>
      <c r="D72" s="388"/>
      <c r="E72" s="388"/>
      <c r="F72" s="388"/>
      <c r="G72" s="388"/>
      <c r="H72" s="230"/>
      <c r="I72" s="385" t="s">
        <v>168</v>
      </c>
      <c r="J72" s="390" t="s">
        <v>281</v>
      </c>
      <c r="K72" s="390"/>
      <c r="L72" s="390"/>
      <c r="M72" s="390"/>
      <c r="N72" s="390"/>
      <c r="O72" s="391"/>
      <c r="P72" s="151"/>
      <c r="R72" s="216"/>
      <c r="S72" s="385" t="s">
        <v>290</v>
      </c>
      <c r="T72" s="408" t="s">
        <v>421</v>
      </c>
      <c r="U72" s="409"/>
      <c r="V72" s="409"/>
      <c r="W72" s="409"/>
      <c r="X72" s="410"/>
      <c r="Y72" s="230"/>
      <c r="Z72" s="385" t="s">
        <v>291</v>
      </c>
      <c r="AA72" s="350" t="s">
        <v>416</v>
      </c>
      <c r="AB72" s="350"/>
      <c r="AC72" s="350"/>
      <c r="AD72" s="350"/>
      <c r="AE72" s="350"/>
      <c r="AF72" s="351"/>
      <c r="AG72" s="151"/>
    </row>
    <row r="73" spans="1:33" ht="9" customHeight="1" x14ac:dyDescent="0.4">
      <c r="A73" s="216"/>
      <c r="B73" s="386"/>
      <c r="C73" s="389"/>
      <c r="D73" s="389"/>
      <c r="E73" s="389"/>
      <c r="F73" s="389"/>
      <c r="G73" s="389"/>
      <c r="H73" s="230"/>
      <c r="I73" s="386"/>
      <c r="J73" s="392"/>
      <c r="K73" s="392"/>
      <c r="L73" s="392"/>
      <c r="M73" s="392"/>
      <c r="N73" s="392"/>
      <c r="O73" s="393"/>
      <c r="P73" s="151"/>
      <c r="R73" s="216"/>
      <c r="S73" s="386"/>
      <c r="T73" s="411"/>
      <c r="U73" s="412"/>
      <c r="V73" s="412"/>
      <c r="W73" s="412"/>
      <c r="X73" s="413"/>
      <c r="Y73" s="230"/>
      <c r="Z73" s="386"/>
      <c r="AA73" s="353"/>
      <c r="AB73" s="353"/>
      <c r="AC73" s="353"/>
      <c r="AD73" s="353"/>
      <c r="AE73" s="353"/>
      <c r="AF73" s="354"/>
      <c r="AG73" s="151"/>
    </row>
    <row r="74" spans="1:33" s="143" customFormat="1" ht="18.600000000000001" customHeight="1" x14ac:dyDescent="0.4">
      <c r="A74" s="403" t="s">
        <v>373</v>
      </c>
      <c r="B74" s="404"/>
      <c r="C74" s="404"/>
      <c r="D74" s="404"/>
      <c r="E74" s="404"/>
      <c r="F74" s="404"/>
      <c r="G74" s="404"/>
      <c r="H74" s="404"/>
      <c r="I74" s="404"/>
      <c r="J74" s="404"/>
      <c r="K74" s="404"/>
      <c r="L74" s="404"/>
      <c r="M74" s="404"/>
      <c r="N74" s="404"/>
      <c r="O74" s="404"/>
      <c r="P74" s="404"/>
      <c r="R74" s="403" t="s">
        <v>415</v>
      </c>
      <c r="S74" s="404"/>
      <c r="T74" s="404"/>
      <c r="U74" s="404"/>
      <c r="V74" s="404"/>
      <c r="W74" s="404"/>
      <c r="X74" s="404"/>
      <c r="Y74" s="404"/>
      <c r="Z74" s="404"/>
      <c r="AA74" s="404"/>
      <c r="AB74" s="404"/>
      <c r="AC74" s="404"/>
      <c r="AD74" s="404"/>
      <c r="AE74" s="404"/>
      <c r="AF74" s="404"/>
      <c r="AG74" s="404"/>
    </row>
    <row r="75" spans="1:33" ht="9" customHeight="1" x14ac:dyDescent="0.4">
      <c r="G75" s="382">
        <v>1</v>
      </c>
      <c r="H75" s="396" t="s">
        <v>358</v>
      </c>
      <c r="I75" s="397"/>
      <c r="J75" s="398"/>
      <c r="K75" s="398"/>
      <c r="L75" s="398"/>
      <c r="M75" s="398"/>
      <c r="N75" s="398"/>
      <c r="O75" s="399"/>
      <c r="P75" s="143"/>
      <c r="X75" s="382">
        <v>1</v>
      </c>
      <c r="Y75" s="372" t="s">
        <v>214</v>
      </c>
      <c r="Z75" s="373"/>
      <c r="AA75" s="376" t="s">
        <v>379</v>
      </c>
      <c r="AB75" s="377"/>
      <c r="AC75" s="377"/>
      <c r="AD75" s="377"/>
      <c r="AE75" s="377"/>
      <c r="AF75" s="378"/>
      <c r="AG75" s="355" t="s">
        <v>47</v>
      </c>
    </row>
    <row r="76" spans="1:33" ht="9" customHeight="1" thickBot="1" x14ac:dyDescent="0.45">
      <c r="C76" s="405" t="s">
        <v>285</v>
      </c>
      <c r="F76" s="215"/>
      <c r="G76" s="382"/>
      <c r="H76" s="364"/>
      <c r="I76" s="365"/>
      <c r="J76" s="366"/>
      <c r="K76" s="366"/>
      <c r="L76" s="366"/>
      <c r="M76" s="366"/>
      <c r="N76" s="366"/>
      <c r="O76" s="367"/>
      <c r="P76" s="143"/>
      <c r="R76" s="220"/>
      <c r="S76" s="148"/>
      <c r="T76" s="405" t="s">
        <v>235</v>
      </c>
      <c r="U76" s="148"/>
      <c r="W76" s="215"/>
      <c r="X76" s="382"/>
      <c r="Y76" s="374"/>
      <c r="Z76" s="375"/>
      <c r="AA76" s="379"/>
      <c r="AB76" s="380"/>
      <c r="AC76" s="380"/>
      <c r="AD76" s="380"/>
      <c r="AE76" s="380"/>
      <c r="AF76" s="381"/>
      <c r="AG76" s="355"/>
    </row>
    <row r="77" spans="1:33" ht="9" customHeight="1" x14ac:dyDescent="0.4">
      <c r="A77" s="151"/>
      <c r="B77" s="151"/>
      <c r="C77" s="406"/>
      <c r="E77" s="216"/>
      <c r="F77" s="159"/>
      <c r="G77" s="382">
        <v>2</v>
      </c>
      <c r="H77" s="356" t="s">
        <v>282</v>
      </c>
      <c r="I77" s="357"/>
      <c r="J77" s="358"/>
      <c r="K77" s="358"/>
      <c r="L77" s="358"/>
      <c r="M77" s="358"/>
      <c r="N77" s="358"/>
      <c r="O77" s="359"/>
      <c r="P77" s="355" t="s">
        <v>47</v>
      </c>
      <c r="R77" s="220"/>
      <c r="S77" s="146"/>
      <c r="T77" s="406"/>
      <c r="U77" s="148"/>
      <c r="V77" s="131"/>
      <c r="W77" s="159"/>
      <c r="X77" s="382">
        <v>2</v>
      </c>
      <c r="Y77" s="345" t="s">
        <v>205</v>
      </c>
      <c r="Z77" s="346"/>
      <c r="AA77" s="349" t="s">
        <v>397</v>
      </c>
      <c r="AB77" s="350"/>
      <c r="AC77" s="350"/>
      <c r="AD77" s="350"/>
      <c r="AE77" s="350"/>
      <c r="AF77" s="351"/>
      <c r="AG77" s="176"/>
    </row>
    <row r="78" spans="1:33" ht="9" customHeight="1" thickBot="1" x14ac:dyDescent="0.45">
      <c r="A78" s="151"/>
      <c r="B78" s="151"/>
      <c r="C78" s="406" t="s">
        <v>268</v>
      </c>
      <c r="E78" s="394" t="s">
        <v>42</v>
      </c>
      <c r="F78" s="215"/>
      <c r="G78" s="382"/>
      <c r="H78" s="360"/>
      <c r="I78" s="361"/>
      <c r="J78" s="362"/>
      <c r="K78" s="362"/>
      <c r="L78" s="362"/>
      <c r="M78" s="362"/>
      <c r="N78" s="362"/>
      <c r="O78" s="363"/>
      <c r="P78" s="355"/>
      <c r="R78" s="220"/>
      <c r="S78" s="146"/>
      <c r="T78" s="406" t="s">
        <v>417</v>
      </c>
      <c r="U78" s="148"/>
      <c r="V78" s="394" t="s">
        <v>223</v>
      </c>
      <c r="W78" s="215"/>
      <c r="X78" s="382"/>
      <c r="Y78" s="347"/>
      <c r="Z78" s="348"/>
      <c r="AA78" s="352"/>
      <c r="AB78" s="353"/>
      <c r="AC78" s="353"/>
      <c r="AD78" s="353"/>
      <c r="AE78" s="353"/>
      <c r="AF78" s="354"/>
      <c r="AG78" s="176"/>
    </row>
    <row r="79" spans="1:33" ht="9" customHeight="1" x14ac:dyDescent="0.4">
      <c r="A79" s="151"/>
      <c r="C79" s="406"/>
      <c r="E79" s="395"/>
      <c r="F79" s="159"/>
      <c r="G79" s="383">
        <v>3</v>
      </c>
      <c r="H79" s="364" t="s">
        <v>283</v>
      </c>
      <c r="I79" s="365"/>
      <c r="J79" s="366"/>
      <c r="K79" s="366"/>
      <c r="L79" s="366"/>
      <c r="M79" s="366"/>
      <c r="N79" s="366"/>
      <c r="O79" s="367"/>
      <c r="P79" s="355"/>
      <c r="R79" s="220"/>
      <c r="S79" s="148"/>
      <c r="T79" s="406"/>
      <c r="U79" s="148"/>
      <c r="V79" s="395"/>
      <c r="W79" s="159"/>
      <c r="X79" s="383">
        <v>3</v>
      </c>
      <c r="Y79" s="345" t="s">
        <v>211</v>
      </c>
      <c r="Z79" s="346"/>
      <c r="AA79" s="349" t="s">
        <v>377</v>
      </c>
      <c r="AB79" s="350"/>
      <c r="AC79" s="350"/>
      <c r="AD79" s="350"/>
      <c r="AE79" s="350"/>
      <c r="AF79" s="351"/>
      <c r="AG79" s="355"/>
    </row>
    <row r="80" spans="1:33" ht="9" customHeight="1" x14ac:dyDescent="0.4">
      <c r="A80" s="233"/>
      <c r="B80" s="151"/>
      <c r="C80" s="406" t="s">
        <v>271</v>
      </c>
      <c r="E80" s="177"/>
      <c r="F80" s="215"/>
      <c r="G80" s="383"/>
      <c r="H80" s="368"/>
      <c r="I80" s="369"/>
      <c r="J80" s="370"/>
      <c r="K80" s="370"/>
      <c r="L80" s="370"/>
      <c r="M80" s="370"/>
      <c r="N80" s="370"/>
      <c r="O80" s="371"/>
      <c r="P80" s="355"/>
      <c r="R80" s="220"/>
      <c r="S80" s="146"/>
      <c r="T80" s="406" t="s">
        <v>422</v>
      </c>
      <c r="U80" s="148"/>
      <c r="V80" s="177"/>
      <c r="W80" s="215"/>
      <c r="X80" s="383"/>
      <c r="Y80" s="347"/>
      <c r="Z80" s="348"/>
      <c r="AA80" s="352"/>
      <c r="AB80" s="353"/>
      <c r="AC80" s="353"/>
      <c r="AD80" s="353"/>
      <c r="AE80" s="353"/>
      <c r="AF80" s="354"/>
      <c r="AG80" s="355"/>
    </row>
    <row r="81" spans="1:33" ht="9" customHeight="1" x14ac:dyDescent="0.4">
      <c r="A81" s="151"/>
      <c r="B81" s="151"/>
      <c r="C81" s="418"/>
      <c r="E81" s="177"/>
      <c r="F81" s="159"/>
      <c r="G81" s="382">
        <v>4</v>
      </c>
      <c r="H81" s="396" t="s">
        <v>284</v>
      </c>
      <c r="I81" s="397"/>
      <c r="J81" s="398"/>
      <c r="K81" s="398"/>
      <c r="L81" s="398"/>
      <c r="M81" s="398"/>
      <c r="N81" s="398"/>
      <c r="O81" s="399"/>
      <c r="P81" s="242"/>
      <c r="R81" s="220"/>
      <c r="S81" s="146"/>
      <c r="T81" s="418"/>
      <c r="U81" s="148"/>
      <c r="V81" s="177"/>
      <c r="W81" s="159"/>
      <c r="X81" s="382">
        <v>4</v>
      </c>
      <c r="Y81" s="448" t="s">
        <v>224</v>
      </c>
      <c r="Z81" s="449"/>
      <c r="AA81" s="450" t="s">
        <v>389</v>
      </c>
      <c r="AB81" s="450"/>
      <c r="AC81" s="450"/>
      <c r="AD81" s="450"/>
      <c r="AE81" s="450"/>
      <c r="AF81" s="450"/>
      <c r="AG81" s="355"/>
    </row>
    <row r="82" spans="1:33" ht="9" customHeight="1" x14ac:dyDescent="0.4">
      <c r="A82" s="233"/>
      <c r="B82" s="151"/>
      <c r="C82" s="148"/>
      <c r="E82" s="177"/>
      <c r="G82" s="382"/>
      <c r="H82" s="368"/>
      <c r="I82" s="369"/>
      <c r="J82" s="370"/>
      <c r="K82" s="370"/>
      <c r="L82" s="370"/>
      <c r="M82" s="370"/>
      <c r="N82" s="370"/>
      <c r="O82" s="371"/>
      <c r="P82" s="242"/>
      <c r="R82" s="112"/>
      <c r="S82" s="146"/>
      <c r="T82" s="148"/>
      <c r="U82" s="148"/>
      <c r="V82" s="177"/>
      <c r="X82" s="382"/>
      <c r="Y82" s="386"/>
      <c r="Z82" s="386"/>
      <c r="AA82" s="451"/>
      <c r="AB82" s="451"/>
      <c r="AC82" s="451"/>
      <c r="AD82" s="451"/>
      <c r="AE82" s="451"/>
      <c r="AF82" s="451"/>
      <c r="AG82" s="355"/>
    </row>
    <row r="83" spans="1:33" ht="9" customHeight="1" x14ac:dyDescent="0.4">
      <c r="A83" s="233"/>
      <c r="B83" s="151"/>
      <c r="C83" s="148"/>
      <c r="E83" s="177"/>
      <c r="G83" s="151"/>
      <c r="H83" s="244"/>
      <c r="I83" s="244"/>
      <c r="J83" s="245"/>
      <c r="K83" s="245"/>
      <c r="L83" s="245"/>
      <c r="M83" s="245"/>
      <c r="N83" s="245"/>
      <c r="O83" s="245"/>
      <c r="P83" s="251"/>
      <c r="Q83" s="138"/>
      <c r="R83" s="112"/>
      <c r="S83" s="146"/>
      <c r="T83" s="148"/>
      <c r="U83" s="148"/>
      <c r="V83" s="145"/>
      <c r="W83" s="138"/>
      <c r="X83" s="146"/>
      <c r="Y83" s="120"/>
      <c r="Z83" s="120"/>
      <c r="AA83" s="175"/>
      <c r="AB83" s="175"/>
      <c r="AC83" s="175"/>
      <c r="AD83" s="175"/>
      <c r="AE83" s="175"/>
      <c r="AF83" s="175"/>
      <c r="AG83" s="221"/>
    </row>
    <row r="84" spans="1:33" ht="9" customHeight="1" x14ac:dyDescent="0.4">
      <c r="A84" s="151"/>
      <c r="B84" s="151"/>
      <c r="C84" s="220"/>
      <c r="E84" s="177"/>
      <c r="G84" s="382">
        <v>1</v>
      </c>
      <c r="H84" s="396" t="s">
        <v>288</v>
      </c>
      <c r="I84" s="397"/>
      <c r="J84" s="398"/>
      <c r="K84" s="398"/>
      <c r="L84" s="398"/>
      <c r="M84" s="398"/>
      <c r="N84" s="398"/>
      <c r="O84" s="399"/>
      <c r="P84" s="355"/>
      <c r="R84" s="148"/>
      <c r="S84" s="146"/>
      <c r="T84" s="220"/>
      <c r="U84" s="148"/>
      <c r="V84" s="177"/>
      <c r="X84" s="382">
        <v>1</v>
      </c>
      <c r="Y84" s="345" t="s">
        <v>213</v>
      </c>
      <c r="Z84" s="346"/>
      <c r="AA84" s="349" t="s">
        <v>386</v>
      </c>
      <c r="AB84" s="350"/>
      <c r="AC84" s="350"/>
      <c r="AD84" s="350"/>
      <c r="AE84" s="350"/>
      <c r="AF84" s="351"/>
      <c r="AG84" s="414" t="s">
        <v>496</v>
      </c>
    </row>
    <row r="85" spans="1:33" ht="9" customHeight="1" x14ac:dyDescent="0.4">
      <c r="A85" s="233"/>
      <c r="C85" s="405" t="s">
        <v>286</v>
      </c>
      <c r="E85" s="177"/>
      <c r="F85" s="215"/>
      <c r="G85" s="382"/>
      <c r="H85" s="368"/>
      <c r="I85" s="369"/>
      <c r="J85" s="370"/>
      <c r="K85" s="370"/>
      <c r="L85" s="370"/>
      <c r="M85" s="370"/>
      <c r="N85" s="370"/>
      <c r="O85" s="371"/>
      <c r="P85" s="355"/>
      <c r="R85" s="220"/>
      <c r="S85" s="148"/>
      <c r="T85" s="405" t="s">
        <v>255</v>
      </c>
      <c r="U85" s="148"/>
      <c r="V85" s="177"/>
      <c r="W85" s="215"/>
      <c r="X85" s="382"/>
      <c r="Y85" s="347"/>
      <c r="Z85" s="348"/>
      <c r="AA85" s="352"/>
      <c r="AB85" s="353"/>
      <c r="AC85" s="353"/>
      <c r="AD85" s="353"/>
      <c r="AE85" s="353"/>
      <c r="AF85" s="354"/>
      <c r="AG85" s="415"/>
    </row>
    <row r="86" spans="1:33" ht="9" customHeight="1" x14ac:dyDescent="0.4">
      <c r="A86" s="217"/>
      <c r="B86" s="241"/>
      <c r="C86" s="406"/>
      <c r="E86" s="131"/>
      <c r="F86" s="159"/>
      <c r="G86" s="382">
        <v>2</v>
      </c>
      <c r="H86" s="396" t="s">
        <v>359</v>
      </c>
      <c r="I86" s="397"/>
      <c r="J86" s="398"/>
      <c r="K86" s="398"/>
      <c r="L86" s="398"/>
      <c r="M86" s="398"/>
      <c r="N86" s="398"/>
      <c r="O86" s="399"/>
      <c r="P86" s="242"/>
      <c r="R86" s="220"/>
      <c r="S86" s="226"/>
      <c r="T86" s="406"/>
      <c r="U86" s="148"/>
      <c r="V86" s="131"/>
      <c r="W86" s="159"/>
      <c r="X86" s="382">
        <v>2</v>
      </c>
      <c r="Y86" s="345" t="s">
        <v>221</v>
      </c>
      <c r="Z86" s="346"/>
      <c r="AA86" s="349" t="s">
        <v>381</v>
      </c>
      <c r="AB86" s="350"/>
      <c r="AC86" s="350"/>
      <c r="AD86" s="350"/>
      <c r="AE86" s="350"/>
      <c r="AF86" s="351"/>
      <c r="AG86" s="416" t="s">
        <v>497</v>
      </c>
    </row>
    <row r="87" spans="1:33" ht="9" customHeight="1" thickBot="1" x14ac:dyDescent="0.45">
      <c r="A87" s="217"/>
      <c r="B87" s="241"/>
      <c r="C87" s="406" t="s">
        <v>287</v>
      </c>
      <c r="E87" s="394" t="s">
        <v>186</v>
      </c>
      <c r="F87" s="215"/>
      <c r="G87" s="382"/>
      <c r="H87" s="364"/>
      <c r="I87" s="365"/>
      <c r="J87" s="366"/>
      <c r="K87" s="366"/>
      <c r="L87" s="366"/>
      <c r="M87" s="366"/>
      <c r="N87" s="366"/>
      <c r="O87" s="367"/>
      <c r="P87" s="242"/>
      <c r="R87" s="220"/>
      <c r="S87" s="226"/>
      <c r="T87" s="406" t="s">
        <v>256</v>
      </c>
      <c r="U87" s="148"/>
      <c r="V87" s="394" t="s">
        <v>93</v>
      </c>
      <c r="W87" s="215"/>
      <c r="X87" s="382"/>
      <c r="Y87" s="347"/>
      <c r="Z87" s="348"/>
      <c r="AA87" s="352"/>
      <c r="AB87" s="353"/>
      <c r="AC87" s="353"/>
      <c r="AD87" s="353"/>
      <c r="AE87" s="353"/>
      <c r="AF87" s="354"/>
      <c r="AG87" s="417"/>
    </row>
    <row r="88" spans="1:33" ht="9" customHeight="1" x14ac:dyDescent="0.4">
      <c r="A88" s="217"/>
      <c r="B88" s="241"/>
      <c r="C88" s="406"/>
      <c r="E88" s="395"/>
      <c r="F88" s="159"/>
      <c r="G88" s="383">
        <v>3</v>
      </c>
      <c r="H88" s="356" t="s">
        <v>289</v>
      </c>
      <c r="I88" s="357"/>
      <c r="J88" s="358"/>
      <c r="K88" s="358"/>
      <c r="L88" s="358"/>
      <c r="M88" s="358"/>
      <c r="N88" s="358"/>
      <c r="O88" s="359"/>
      <c r="P88" s="355" t="s">
        <v>47</v>
      </c>
      <c r="R88" s="220"/>
      <c r="S88" s="226"/>
      <c r="T88" s="406"/>
      <c r="U88" s="148"/>
      <c r="V88" s="395"/>
      <c r="W88" s="159"/>
      <c r="X88" s="383">
        <v>3</v>
      </c>
      <c r="Y88" s="345" t="s">
        <v>206</v>
      </c>
      <c r="Z88" s="346"/>
      <c r="AA88" s="349" t="s">
        <v>383</v>
      </c>
      <c r="AB88" s="350"/>
      <c r="AC88" s="350"/>
      <c r="AD88" s="350"/>
      <c r="AE88" s="350"/>
      <c r="AF88" s="351"/>
      <c r="AG88" s="416" t="s">
        <v>498</v>
      </c>
    </row>
    <row r="89" spans="1:33" ht="9" customHeight="1" thickBot="1" x14ac:dyDescent="0.45">
      <c r="A89" s="217"/>
      <c r="B89" s="241"/>
      <c r="C89" s="406">
        <v>6</v>
      </c>
      <c r="F89" s="215"/>
      <c r="G89" s="383"/>
      <c r="H89" s="360"/>
      <c r="I89" s="361"/>
      <c r="J89" s="362"/>
      <c r="K89" s="362"/>
      <c r="L89" s="362"/>
      <c r="M89" s="362"/>
      <c r="N89" s="362"/>
      <c r="O89" s="363"/>
      <c r="P89" s="355"/>
      <c r="R89" s="220"/>
      <c r="S89" s="226"/>
      <c r="T89" s="406" t="s">
        <v>257</v>
      </c>
      <c r="U89" s="148"/>
      <c r="W89" s="215"/>
      <c r="X89" s="383"/>
      <c r="Y89" s="347"/>
      <c r="Z89" s="348"/>
      <c r="AA89" s="352"/>
      <c r="AB89" s="353"/>
      <c r="AC89" s="353"/>
      <c r="AD89" s="353"/>
      <c r="AE89" s="353"/>
      <c r="AF89" s="354"/>
      <c r="AG89" s="417"/>
    </row>
    <row r="90" spans="1:33" ht="9" customHeight="1" x14ac:dyDescent="0.4">
      <c r="A90" s="217"/>
      <c r="B90" s="241"/>
      <c r="C90" s="418"/>
      <c r="F90" s="159"/>
      <c r="G90" s="382">
        <v>4</v>
      </c>
      <c r="H90" s="364" t="s">
        <v>360</v>
      </c>
      <c r="I90" s="365"/>
      <c r="J90" s="366"/>
      <c r="K90" s="366"/>
      <c r="L90" s="366"/>
      <c r="M90" s="366"/>
      <c r="N90" s="366"/>
      <c r="O90" s="367"/>
      <c r="P90" s="143"/>
      <c r="R90" s="220"/>
      <c r="S90" s="226"/>
      <c r="T90" s="418"/>
      <c r="U90" s="148"/>
      <c r="W90" s="159"/>
      <c r="X90" s="382">
        <v>4</v>
      </c>
      <c r="Y90" s="372" t="s">
        <v>219</v>
      </c>
      <c r="Z90" s="373"/>
      <c r="AA90" s="442" t="s">
        <v>500</v>
      </c>
      <c r="AB90" s="443"/>
      <c r="AC90" s="443"/>
      <c r="AD90" s="443"/>
      <c r="AE90" s="443"/>
      <c r="AF90" s="444"/>
      <c r="AG90" s="416" t="s">
        <v>499</v>
      </c>
    </row>
    <row r="91" spans="1:33" ht="9" customHeight="1" x14ac:dyDescent="0.4">
      <c r="A91" s="217"/>
      <c r="B91" s="241"/>
      <c r="F91" s="138"/>
      <c r="G91" s="382"/>
      <c r="H91" s="368"/>
      <c r="I91" s="369"/>
      <c r="J91" s="370"/>
      <c r="K91" s="370"/>
      <c r="L91" s="370"/>
      <c r="M91" s="370"/>
      <c r="N91" s="370"/>
      <c r="O91" s="371"/>
      <c r="P91" s="143"/>
      <c r="R91" s="217"/>
      <c r="S91" s="241"/>
      <c r="W91" s="138"/>
      <c r="X91" s="382"/>
      <c r="Y91" s="374"/>
      <c r="Z91" s="375"/>
      <c r="AA91" s="445"/>
      <c r="AB91" s="446"/>
      <c r="AC91" s="446"/>
      <c r="AD91" s="446"/>
      <c r="AE91" s="446"/>
      <c r="AF91" s="447"/>
      <c r="AG91" s="417"/>
    </row>
    <row r="92" spans="1:33" ht="9" customHeight="1" x14ac:dyDescent="0.4">
      <c r="A92" s="217"/>
      <c r="B92" s="227"/>
      <c r="P92" s="143"/>
      <c r="R92" s="217"/>
      <c r="S92" s="227"/>
      <c r="AG92" s="143"/>
    </row>
    <row r="93" spans="1:33" ht="9" customHeight="1" x14ac:dyDescent="0.4">
      <c r="A93" s="436" t="s">
        <v>226</v>
      </c>
      <c r="B93" s="437"/>
      <c r="C93" s="437"/>
      <c r="D93" s="437"/>
      <c r="E93" s="437"/>
      <c r="F93" s="437"/>
      <c r="G93" s="437"/>
      <c r="H93" s="437"/>
      <c r="I93" s="437"/>
      <c r="J93" s="437"/>
      <c r="K93" s="437"/>
      <c r="L93" s="437"/>
      <c r="M93" s="437"/>
      <c r="N93" s="437"/>
      <c r="O93" s="437"/>
      <c r="P93" s="438"/>
      <c r="R93" s="436" t="s">
        <v>227</v>
      </c>
      <c r="S93" s="437"/>
      <c r="T93" s="437"/>
      <c r="U93" s="437"/>
      <c r="V93" s="437"/>
      <c r="W93" s="437"/>
      <c r="X93" s="437"/>
      <c r="Y93" s="437"/>
      <c r="Z93" s="437"/>
      <c r="AA93" s="437"/>
      <c r="AB93" s="437"/>
      <c r="AC93" s="437"/>
      <c r="AD93" s="437"/>
      <c r="AE93" s="437"/>
      <c r="AF93" s="437"/>
      <c r="AG93" s="438"/>
    </row>
    <row r="94" spans="1:33" ht="9" customHeight="1" x14ac:dyDescent="0.4">
      <c r="A94" s="439"/>
      <c r="B94" s="440"/>
      <c r="C94" s="440"/>
      <c r="D94" s="440"/>
      <c r="E94" s="440"/>
      <c r="F94" s="440"/>
      <c r="G94" s="440"/>
      <c r="H94" s="440"/>
      <c r="I94" s="440"/>
      <c r="J94" s="440"/>
      <c r="K94" s="440"/>
      <c r="L94" s="440"/>
      <c r="M94" s="440"/>
      <c r="N94" s="440"/>
      <c r="O94" s="440"/>
      <c r="P94" s="441"/>
      <c r="R94" s="439"/>
      <c r="S94" s="440"/>
      <c r="T94" s="440"/>
      <c r="U94" s="440"/>
      <c r="V94" s="440"/>
      <c r="W94" s="440"/>
      <c r="X94" s="440"/>
      <c r="Y94" s="440"/>
      <c r="Z94" s="440"/>
      <c r="AA94" s="440"/>
      <c r="AB94" s="440"/>
      <c r="AC94" s="440"/>
      <c r="AD94" s="440"/>
      <c r="AE94" s="440"/>
      <c r="AF94" s="440"/>
      <c r="AG94" s="441"/>
    </row>
  </sheetData>
  <mergeCells count="319">
    <mergeCell ref="AG11:AG12"/>
    <mergeCell ref="AG31:AG32"/>
    <mergeCell ref="AG33:AG34"/>
    <mergeCell ref="AG64:AG65"/>
    <mergeCell ref="T63:T64"/>
    <mergeCell ref="T65:T66"/>
    <mergeCell ref="T67:T68"/>
    <mergeCell ref="T54:T55"/>
    <mergeCell ref="T56:T57"/>
    <mergeCell ref="T58:T59"/>
    <mergeCell ref="Y35:Z36"/>
    <mergeCell ref="Z28:Z29"/>
    <mergeCell ref="AA28:AF29"/>
    <mergeCell ref="Y46:Z47"/>
    <mergeCell ref="AA46:AF47"/>
    <mergeCell ref="T28:X29"/>
    <mergeCell ref="Y40:Z41"/>
    <mergeCell ref="R52:AG52"/>
    <mergeCell ref="R30:AG30"/>
    <mergeCell ref="AA35:AF36"/>
    <mergeCell ref="T32:T33"/>
    <mergeCell ref="Y22:Z23"/>
    <mergeCell ref="AA22:AF23"/>
    <mergeCell ref="Y24:Z25"/>
    <mergeCell ref="AG90:AG91"/>
    <mergeCell ref="T85:T86"/>
    <mergeCell ref="T87:T88"/>
    <mergeCell ref="T89:T90"/>
    <mergeCell ref="R36:R37"/>
    <mergeCell ref="X37:X38"/>
    <mergeCell ref="S50:S51"/>
    <mergeCell ref="T50:X51"/>
    <mergeCell ref="V43:V44"/>
    <mergeCell ref="AG35:AG36"/>
    <mergeCell ref="T80:T81"/>
    <mergeCell ref="T34:T35"/>
    <mergeCell ref="T36:T37"/>
    <mergeCell ref="T41:T42"/>
    <mergeCell ref="T43:T44"/>
    <mergeCell ref="T45:T46"/>
    <mergeCell ref="Y33:Z34"/>
    <mergeCell ref="AA33:AF34"/>
    <mergeCell ref="R34:R35"/>
    <mergeCell ref="Y53:Z54"/>
    <mergeCell ref="AA53:AF54"/>
    <mergeCell ref="R67:R68"/>
    <mergeCell ref="P35:P36"/>
    <mergeCell ref="H35:O36"/>
    <mergeCell ref="V34:V35"/>
    <mergeCell ref="AA40:AF41"/>
    <mergeCell ref="AG44:AG45"/>
    <mergeCell ref="Z50:Z51"/>
    <mergeCell ref="AA50:AF51"/>
    <mergeCell ref="Y90:Z91"/>
    <mergeCell ref="AA90:AF91"/>
    <mergeCell ref="X81:X82"/>
    <mergeCell ref="Y81:Z82"/>
    <mergeCell ref="AA81:AF82"/>
    <mergeCell ref="X86:X87"/>
    <mergeCell ref="Y86:Z87"/>
    <mergeCell ref="AA86:AF87"/>
    <mergeCell ref="X88:X89"/>
    <mergeCell ref="Y88:Z89"/>
    <mergeCell ref="AA88:AF89"/>
    <mergeCell ref="AA59:AF60"/>
    <mergeCell ref="Y62:Z63"/>
    <mergeCell ref="X53:X54"/>
    <mergeCell ref="X55:X56"/>
    <mergeCell ref="X57:X58"/>
    <mergeCell ref="X62:X63"/>
    <mergeCell ref="I6:I7"/>
    <mergeCell ref="J6:O7"/>
    <mergeCell ref="A8:P8"/>
    <mergeCell ref="P22:P23"/>
    <mergeCell ref="G42:G43"/>
    <mergeCell ref="H40:O41"/>
    <mergeCell ref="H37:O38"/>
    <mergeCell ref="G37:G38"/>
    <mergeCell ref="C19:C20"/>
    <mergeCell ref="C21:C22"/>
    <mergeCell ref="C23:C24"/>
    <mergeCell ref="C32:C33"/>
    <mergeCell ref="C34:C35"/>
    <mergeCell ref="C36:C37"/>
    <mergeCell ref="H42:O43"/>
    <mergeCell ref="G18:G19"/>
    <mergeCell ref="G24:G25"/>
    <mergeCell ref="G33:G34"/>
    <mergeCell ref="G31:G32"/>
    <mergeCell ref="C12:C13"/>
    <mergeCell ref="C14:C15"/>
    <mergeCell ref="B28:B29"/>
    <mergeCell ref="C28:G29"/>
    <mergeCell ref="I28:I29"/>
    <mergeCell ref="R93:AG94"/>
    <mergeCell ref="A93:P94"/>
    <mergeCell ref="AG79:AG80"/>
    <mergeCell ref="AG88:AG89"/>
    <mergeCell ref="AA62:AF63"/>
    <mergeCell ref="Y64:Z65"/>
    <mergeCell ref="AA64:AF65"/>
    <mergeCell ref="Y66:Z67"/>
    <mergeCell ref="AA66:AF67"/>
    <mergeCell ref="Y68:Z69"/>
    <mergeCell ref="AA68:AF69"/>
    <mergeCell ref="X84:X85"/>
    <mergeCell ref="Y84:Z85"/>
    <mergeCell ref="AA84:AF85"/>
    <mergeCell ref="V87:V88"/>
    <mergeCell ref="V78:V79"/>
    <mergeCell ref="X79:X80"/>
    <mergeCell ref="Y79:Z80"/>
    <mergeCell ref="AA79:AF80"/>
    <mergeCell ref="X64:X65"/>
    <mergeCell ref="V65:V66"/>
    <mergeCell ref="X66:X67"/>
    <mergeCell ref="X68:X69"/>
    <mergeCell ref="X90:X91"/>
    <mergeCell ref="AA24:AF25"/>
    <mergeCell ref="X24:X25"/>
    <mergeCell ref="V21:V22"/>
    <mergeCell ref="X22:X23"/>
    <mergeCell ref="T12:T13"/>
    <mergeCell ref="T14:T15"/>
    <mergeCell ref="Y11:Z12"/>
    <mergeCell ref="AA11:AF12"/>
    <mergeCell ref="Y13:Z14"/>
    <mergeCell ref="AA13:AF14"/>
    <mergeCell ref="Y15:Z16"/>
    <mergeCell ref="AA15:AF16"/>
    <mergeCell ref="Y18:Z19"/>
    <mergeCell ref="AA18:AF19"/>
    <mergeCell ref="Y20:Z21"/>
    <mergeCell ref="AA20:AF21"/>
    <mergeCell ref="X11:X12"/>
    <mergeCell ref="V12:V13"/>
    <mergeCell ref="T10:T11"/>
    <mergeCell ref="X9:X10"/>
    <mergeCell ref="X13:X14"/>
    <mergeCell ref="R19:R20"/>
    <mergeCell ref="R21:R22"/>
    <mergeCell ref="R23:R24"/>
    <mergeCell ref="H18:O19"/>
    <mergeCell ref="H20:O21"/>
    <mergeCell ref="H22:O23"/>
    <mergeCell ref="H24:O25"/>
    <mergeCell ref="H31:O32"/>
    <mergeCell ref="S28:S29"/>
    <mergeCell ref="R32:R33"/>
    <mergeCell ref="J28:O29"/>
    <mergeCell ref="A30:P30"/>
    <mergeCell ref="P31:P32"/>
    <mergeCell ref="A1:AG1"/>
    <mergeCell ref="A2:AG2"/>
    <mergeCell ref="G15:G16"/>
    <mergeCell ref="AG13:AG14"/>
    <mergeCell ref="E12:E13"/>
    <mergeCell ref="G13:G14"/>
    <mergeCell ref="P13:P14"/>
    <mergeCell ref="G11:G12"/>
    <mergeCell ref="G9:G10"/>
    <mergeCell ref="H9:O10"/>
    <mergeCell ref="H11:O12"/>
    <mergeCell ref="H13:O14"/>
    <mergeCell ref="H15:O16"/>
    <mergeCell ref="Y9:Z10"/>
    <mergeCell ref="AA9:AF10"/>
    <mergeCell ref="R4:AF4"/>
    <mergeCell ref="B4:O4"/>
    <mergeCell ref="S6:S7"/>
    <mergeCell ref="T6:X7"/>
    <mergeCell ref="Z6:Z7"/>
    <mergeCell ref="X15:X16"/>
    <mergeCell ref="P15:P16"/>
    <mergeCell ref="B6:B7"/>
    <mergeCell ref="C6:G7"/>
    <mergeCell ref="C78:C79"/>
    <mergeCell ref="C80:C81"/>
    <mergeCell ref="AA6:AF7"/>
    <mergeCell ref="R8:AG8"/>
    <mergeCell ref="R12:R13"/>
    <mergeCell ref="R14:R15"/>
    <mergeCell ref="P44:P45"/>
    <mergeCell ref="AA44:AF45"/>
    <mergeCell ref="R43:R44"/>
    <mergeCell ref="R45:R46"/>
    <mergeCell ref="Y42:Z43"/>
    <mergeCell ref="AA42:AF43"/>
    <mergeCell ref="Y44:Z45"/>
    <mergeCell ref="Y37:Z38"/>
    <mergeCell ref="AA37:AF38"/>
    <mergeCell ref="AG18:AG19"/>
    <mergeCell ref="T19:T20"/>
    <mergeCell ref="T21:T22"/>
    <mergeCell ref="T23:T24"/>
    <mergeCell ref="T25:T26"/>
    <mergeCell ref="X18:X19"/>
    <mergeCell ref="X20:X21"/>
    <mergeCell ref="X40:X41"/>
    <mergeCell ref="X46:X47"/>
    <mergeCell ref="G81:G82"/>
    <mergeCell ref="G84:G85"/>
    <mergeCell ref="H84:O85"/>
    <mergeCell ref="G46:G47"/>
    <mergeCell ref="H46:O47"/>
    <mergeCell ref="H44:O45"/>
    <mergeCell ref="C87:C88"/>
    <mergeCell ref="E87:E88"/>
    <mergeCell ref="G88:G89"/>
    <mergeCell ref="H88:O89"/>
    <mergeCell ref="C89:C90"/>
    <mergeCell ref="G90:G91"/>
    <mergeCell ref="H90:O91"/>
    <mergeCell ref="C54:C55"/>
    <mergeCell ref="C56:C57"/>
    <mergeCell ref="E56:E57"/>
    <mergeCell ref="C58:C59"/>
    <mergeCell ref="C63:C64"/>
    <mergeCell ref="C65:C66"/>
    <mergeCell ref="G79:G80"/>
    <mergeCell ref="H79:O80"/>
    <mergeCell ref="H81:O82"/>
    <mergeCell ref="C76:C77"/>
    <mergeCell ref="H66:O67"/>
    <mergeCell ref="E43:E44"/>
    <mergeCell ref="E21:E22"/>
    <mergeCell ref="G40:G41"/>
    <mergeCell ref="C41:C42"/>
    <mergeCell ref="G66:G67"/>
    <mergeCell ref="C43:C44"/>
    <mergeCell ref="G22:G23"/>
    <mergeCell ref="C45:C46"/>
    <mergeCell ref="E34:E35"/>
    <mergeCell ref="G35:G36"/>
    <mergeCell ref="G20:G21"/>
    <mergeCell ref="G44:G45"/>
    <mergeCell ref="G59:G60"/>
    <mergeCell ref="E65:E66"/>
    <mergeCell ref="C67:C68"/>
    <mergeCell ref="G55:G56"/>
    <mergeCell ref="A52:P52"/>
    <mergeCell ref="G68:G69"/>
    <mergeCell ref="G53:G54"/>
    <mergeCell ref="H68:O69"/>
    <mergeCell ref="H33:O34"/>
    <mergeCell ref="G64:G65"/>
    <mergeCell ref="H64:O65"/>
    <mergeCell ref="P42:P43"/>
    <mergeCell ref="P88:P89"/>
    <mergeCell ref="P66:P67"/>
    <mergeCell ref="P79:P80"/>
    <mergeCell ref="X75:X76"/>
    <mergeCell ref="T72:X73"/>
    <mergeCell ref="P84:P85"/>
    <mergeCell ref="S72:S73"/>
    <mergeCell ref="R74:AG74"/>
    <mergeCell ref="Y77:Z78"/>
    <mergeCell ref="AA77:AF78"/>
    <mergeCell ref="Y75:Z76"/>
    <mergeCell ref="AA75:AF76"/>
    <mergeCell ref="Z72:Z73"/>
    <mergeCell ref="AA72:AF73"/>
    <mergeCell ref="AG81:AG82"/>
    <mergeCell ref="T76:T77"/>
    <mergeCell ref="T78:T79"/>
    <mergeCell ref="AG84:AG85"/>
    <mergeCell ref="AG86:AG87"/>
    <mergeCell ref="AG75:AG76"/>
    <mergeCell ref="X77:X78"/>
    <mergeCell ref="R65:R66"/>
    <mergeCell ref="AG66:AG67"/>
    <mergeCell ref="B72:B73"/>
    <mergeCell ref="C72:G73"/>
    <mergeCell ref="I72:I73"/>
    <mergeCell ref="J72:O73"/>
    <mergeCell ref="X59:X60"/>
    <mergeCell ref="V56:V57"/>
    <mergeCell ref="H86:O87"/>
    <mergeCell ref="B50:B51"/>
    <mergeCell ref="C50:G51"/>
    <mergeCell ref="I50:I51"/>
    <mergeCell ref="J50:O51"/>
    <mergeCell ref="H55:O56"/>
    <mergeCell ref="H53:O54"/>
    <mergeCell ref="G62:G63"/>
    <mergeCell ref="G57:G58"/>
    <mergeCell ref="A74:P74"/>
    <mergeCell ref="P77:P78"/>
    <mergeCell ref="E78:E79"/>
    <mergeCell ref="H75:O76"/>
    <mergeCell ref="G77:G78"/>
    <mergeCell ref="H77:O78"/>
    <mergeCell ref="G75:G76"/>
    <mergeCell ref="G86:G87"/>
    <mergeCell ref="C85:C86"/>
    <mergeCell ref="AG22:AG23"/>
    <mergeCell ref="Y31:Z32"/>
    <mergeCell ref="AA31:AF32"/>
    <mergeCell ref="P57:P58"/>
    <mergeCell ref="P62:P63"/>
    <mergeCell ref="H57:O58"/>
    <mergeCell ref="H62:O63"/>
    <mergeCell ref="H59:O60"/>
    <mergeCell ref="Y57:Z58"/>
    <mergeCell ref="AA57:AF58"/>
    <mergeCell ref="X42:X43"/>
    <mergeCell ref="X44:X45"/>
    <mergeCell ref="X31:X32"/>
    <mergeCell ref="X33:X34"/>
    <mergeCell ref="X35:X36"/>
    <mergeCell ref="R41:R42"/>
    <mergeCell ref="R54:R55"/>
    <mergeCell ref="R56:R57"/>
    <mergeCell ref="AG57:AG58"/>
    <mergeCell ref="R58:R59"/>
    <mergeCell ref="R63:R64"/>
    <mergeCell ref="Y55:Z56"/>
    <mergeCell ref="AA55:AF56"/>
    <mergeCell ref="Y59:Z60"/>
  </mergeCells>
  <phoneticPr fontId="9"/>
  <printOptions horizontalCentered="1"/>
  <pageMargins left="7.874015748031496E-2" right="7.874015748031496E-2" top="0.35433070866141736" bottom="0.35433070866141736" header="0" footer="0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600AA-1EF6-4A3F-83E8-43164EE81C2E}">
  <sheetPr>
    <tabColor rgb="FFFF0000"/>
  </sheetPr>
  <dimension ref="A1:AG57"/>
  <sheetViews>
    <sheetView view="pageBreakPreview" zoomScaleNormal="100" zoomScaleSheetLayoutView="100" workbookViewId="0">
      <selection activeCell="A7" sqref="A7:AG7"/>
    </sheetView>
  </sheetViews>
  <sheetFormatPr defaultColWidth="2.75" defaultRowHeight="18.75" x14ac:dyDescent="0.4"/>
  <cols>
    <col min="1" max="16" width="2.75" style="123" customWidth="1"/>
    <col min="17" max="17" width="2.375" style="123" customWidth="1"/>
    <col min="18" max="33" width="2.75" style="123" customWidth="1"/>
    <col min="34" max="16384" width="2.75" style="123"/>
  </cols>
  <sheetData>
    <row r="1" spans="1:33" ht="30.75" customHeight="1" x14ac:dyDescent="0.4">
      <c r="A1" s="473" t="s">
        <v>193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D1" s="474"/>
      <c r="AE1" s="474"/>
      <c r="AF1" s="474"/>
      <c r="AG1" s="474"/>
    </row>
    <row r="2" spans="1:33" ht="15.75" customHeight="1" x14ac:dyDescent="0.4">
      <c r="A2" s="475" t="s">
        <v>194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</row>
    <row r="3" spans="1:33" ht="15.75" customHeight="1" x14ac:dyDescent="0.4">
      <c r="A3" s="476"/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477"/>
      <c r="Z3" s="477"/>
      <c r="AA3" s="477"/>
      <c r="AB3" s="477"/>
      <c r="AC3" s="477"/>
      <c r="AD3" s="477"/>
      <c r="AE3" s="477"/>
      <c r="AF3" s="477"/>
      <c r="AG3" s="477"/>
    </row>
    <row r="4" spans="1:33" ht="15.75" customHeight="1" x14ac:dyDescent="0.4">
      <c r="A4" s="478" t="s">
        <v>195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  <c r="T4" s="479"/>
      <c r="U4" s="479"/>
      <c r="V4" s="479"/>
      <c r="W4" s="479"/>
      <c r="X4" s="479"/>
      <c r="Y4" s="479"/>
      <c r="Z4" s="479"/>
      <c r="AA4" s="479"/>
      <c r="AB4" s="479"/>
      <c r="AC4" s="479"/>
      <c r="AD4" s="479"/>
      <c r="AE4" s="479"/>
      <c r="AF4" s="479"/>
      <c r="AG4" s="479"/>
    </row>
    <row r="5" spans="1:33" ht="15.75" customHeight="1" x14ac:dyDescent="0.4">
      <c r="A5" s="478" t="s">
        <v>196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  <c r="Z5" s="479"/>
      <c r="AA5" s="479"/>
      <c r="AB5" s="479"/>
      <c r="AC5" s="479"/>
      <c r="AD5" s="479"/>
      <c r="AE5" s="479"/>
      <c r="AF5" s="479"/>
      <c r="AG5" s="479"/>
    </row>
    <row r="6" spans="1:33" ht="15.75" customHeight="1" x14ac:dyDescent="0.4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</row>
    <row r="7" spans="1:33" ht="15.75" customHeight="1" x14ac:dyDescent="0.4">
      <c r="A7" s="452" t="s">
        <v>212</v>
      </c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2"/>
      <c r="S7" s="452"/>
      <c r="T7" s="452"/>
      <c r="U7" s="452"/>
      <c r="V7" s="452"/>
      <c r="W7" s="452"/>
      <c r="X7" s="452"/>
      <c r="Y7" s="452"/>
      <c r="Z7" s="452"/>
      <c r="AA7" s="452"/>
      <c r="AB7" s="452"/>
      <c r="AC7" s="452"/>
      <c r="AD7" s="452"/>
      <c r="AE7" s="452"/>
      <c r="AF7" s="452"/>
      <c r="AG7" s="452"/>
    </row>
    <row r="8" spans="1:33" ht="15.75" customHeight="1" x14ac:dyDescent="0.4">
      <c r="A8" s="180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</row>
    <row r="9" spans="1:33" ht="15.75" customHeight="1" x14ac:dyDescent="0.4">
      <c r="A9" s="480" t="s">
        <v>192</v>
      </c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181"/>
      <c r="R9" s="480" t="s">
        <v>225</v>
      </c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0"/>
      <c r="AE9" s="480"/>
      <c r="AF9" s="480"/>
      <c r="AG9" s="480"/>
    </row>
    <row r="10" spans="1:33" ht="15.75" customHeight="1" x14ac:dyDescent="0.4">
      <c r="A10" s="455" t="s">
        <v>4</v>
      </c>
      <c r="B10" s="461"/>
      <c r="C10" s="461"/>
      <c r="D10" s="461"/>
      <c r="E10" s="461"/>
      <c r="F10" s="455" t="s">
        <v>5</v>
      </c>
      <c r="G10" s="461"/>
      <c r="H10" s="461"/>
      <c r="I10" s="461"/>
      <c r="J10" s="463"/>
      <c r="K10" s="464" t="s">
        <v>6</v>
      </c>
      <c r="L10" s="465"/>
      <c r="M10" s="465"/>
      <c r="N10" s="465"/>
      <c r="O10" s="465"/>
      <c r="P10" s="466"/>
      <c r="Q10" s="181"/>
      <c r="R10" s="455" t="s">
        <v>4</v>
      </c>
      <c r="S10" s="461"/>
      <c r="T10" s="461"/>
      <c r="U10" s="461"/>
      <c r="V10" s="461"/>
      <c r="W10" s="455" t="s">
        <v>5</v>
      </c>
      <c r="X10" s="461"/>
      <c r="Y10" s="461"/>
      <c r="Z10" s="461"/>
      <c r="AA10" s="463"/>
      <c r="AB10" s="464" t="s">
        <v>6</v>
      </c>
      <c r="AC10" s="465"/>
      <c r="AD10" s="465"/>
      <c r="AE10" s="465"/>
      <c r="AF10" s="465"/>
      <c r="AG10" s="466"/>
    </row>
    <row r="11" spans="1:33" ht="15.75" customHeight="1" x14ac:dyDescent="0.4">
      <c r="A11" s="462"/>
      <c r="B11" s="461"/>
      <c r="C11" s="461"/>
      <c r="D11" s="461"/>
      <c r="E11" s="461"/>
      <c r="F11" s="462"/>
      <c r="G11" s="461"/>
      <c r="H11" s="461"/>
      <c r="I11" s="461"/>
      <c r="J11" s="463"/>
      <c r="K11" s="467" t="s">
        <v>7</v>
      </c>
      <c r="L11" s="468"/>
      <c r="M11" s="468"/>
      <c r="N11" s="468"/>
      <c r="O11" s="468"/>
      <c r="P11" s="469"/>
      <c r="Q11" s="181"/>
      <c r="R11" s="462"/>
      <c r="S11" s="461"/>
      <c r="T11" s="461"/>
      <c r="U11" s="461"/>
      <c r="V11" s="461"/>
      <c r="W11" s="462"/>
      <c r="X11" s="461"/>
      <c r="Y11" s="461"/>
      <c r="Z11" s="461"/>
      <c r="AA11" s="463"/>
      <c r="AB11" s="467" t="s">
        <v>7</v>
      </c>
      <c r="AC11" s="468"/>
      <c r="AD11" s="468"/>
      <c r="AE11" s="468"/>
      <c r="AF11" s="468"/>
      <c r="AG11" s="469"/>
    </row>
    <row r="12" spans="1:33" ht="18.600000000000001" customHeight="1" x14ac:dyDescent="0.4">
      <c r="A12" s="182" t="s">
        <v>8</v>
      </c>
      <c r="B12" s="452" t="s">
        <v>67</v>
      </c>
      <c r="C12" s="452"/>
      <c r="D12" s="452"/>
      <c r="E12" s="452"/>
      <c r="F12" s="183"/>
      <c r="G12" s="180" t="s">
        <v>48</v>
      </c>
      <c r="H12" s="180" t="s">
        <v>49</v>
      </c>
      <c r="I12" s="180" t="s">
        <v>50</v>
      </c>
      <c r="J12" s="184"/>
      <c r="K12" s="470" t="s">
        <v>374</v>
      </c>
      <c r="L12" s="452"/>
      <c r="M12" s="452"/>
      <c r="N12" s="452"/>
      <c r="O12" s="452"/>
      <c r="P12" s="453"/>
      <c r="Q12" s="181"/>
      <c r="R12" s="182" t="s">
        <v>8</v>
      </c>
      <c r="S12" s="452" t="s">
        <v>67</v>
      </c>
      <c r="T12" s="452"/>
      <c r="U12" s="452"/>
      <c r="V12" s="452"/>
      <c r="W12" s="183"/>
      <c r="X12" s="180" t="s">
        <v>48</v>
      </c>
      <c r="Y12" s="180" t="s">
        <v>49</v>
      </c>
      <c r="Z12" s="180" t="s">
        <v>50</v>
      </c>
      <c r="AA12" s="184"/>
      <c r="AB12" s="470" t="s">
        <v>58</v>
      </c>
      <c r="AC12" s="452"/>
      <c r="AD12" s="452"/>
      <c r="AE12" s="452"/>
      <c r="AF12" s="452"/>
      <c r="AG12" s="453"/>
    </row>
    <row r="13" spans="1:33" ht="18.600000000000001" customHeight="1" x14ac:dyDescent="0.4">
      <c r="A13" s="182" t="s">
        <v>1</v>
      </c>
      <c r="B13" s="452" t="s">
        <v>187</v>
      </c>
      <c r="C13" s="452"/>
      <c r="D13" s="452"/>
      <c r="E13" s="452"/>
      <c r="F13" s="183"/>
      <c r="G13" s="180" t="s">
        <v>52</v>
      </c>
      <c r="H13" s="180" t="s">
        <v>49</v>
      </c>
      <c r="I13" s="180" t="s">
        <v>53</v>
      </c>
      <c r="J13" s="184"/>
      <c r="K13" s="452" t="s">
        <v>56</v>
      </c>
      <c r="L13" s="452"/>
      <c r="M13" s="452"/>
      <c r="N13" s="452"/>
      <c r="O13" s="452"/>
      <c r="P13" s="453"/>
      <c r="Q13" s="181"/>
      <c r="R13" s="182" t="s">
        <v>1</v>
      </c>
      <c r="S13" s="452" t="s">
        <v>68</v>
      </c>
      <c r="T13" s="452"/>
      <c r="U13" s="452"/>
      <c r="V13" s="452"/>
      <c r="W13" s="183"/>
      <c r="X13" s="180" t="s">
        <v>50</v>
      </c>
      <c r="Y13" s="180" t="s">
        <v>49</v>
      </c>
      <c r="Z13" s="180" t="s">
        <v>52</v>
      </c>
      <c r="AA13" s="184"/>
      <c r="AB13" s="452" t="s">
        <v>56</v>
      </c>
      <c r="AC13" s="452"/>
      <c r="AD13" s="452"/>
      <c r="AE13" s="452"/>
      <c r="AF13" s="452"/>
      <c r="AG13" s="453"/>
    </row>
    <row r="14" spans="1:33" ht="18.600000000000001" customHeight="1" x14ac:dyDescent="0.4">
      <c r="A14" s="182" t="s">
        <v>2</v>
      </c>
      <c r="B14" s="452" t="s">
        <v>188</v>
      </c>
      <c r="C14" s="452"/>
      <c r="D14" s="452"/>
      <c r="E14" s="452"/>
      <c r="F14" s="183"/>
      <c r="G14" s="180" t="s">
        <v>50</v>
      </c>
      <c r="H14" s="180" t="s">
        <v>49</v>
      </c>
      <c r="I14" s="180" t="s">
        <v>53</v>
      </c>
      <c r="J14" s="184"/>
      <c r="K14" s="452" t="s">
        <v>58</v>
      </c>
      <c r="L14" s="452"/>
      <c r="M14" s="452"/>
      <c r="N14" s="452"/>
      <c r="O14" s="452"/>
      <c r="P14" s="453"/>
      <c r="Q14" s="181"/>
      <c r="R14" s="182" t="s">
        <v>2</v>
      </c>
      <c r="S14" s="452" t="s">
        <v>69</v>
      </c>
      <c r="T14" s="452"/>
      <c r="U14" s="452"/>
      <c r="V14" s="452"/>
      <c r="W14" s="183"/>
      <c r="X14" s="180" t="s">
        <v>48</v>
      </c>
      <c r="Y14" s="180" t="s">
        <v>49</v>
      </c>
      <c r="Z14" s="180" t="s">
        <v>52</v>
      </c>
      <c r="AA14" s="184"/>
      <c r="AB14" s="452" t="s">
        <v>62</v>
      </c>
      <c r="AC14" s="452"/>
      <c r="AD14" s="452"/>
      <c r="AE14" s="452"/>
      <c r="AF14" s="452"/>
      <c r="AG14" s="453"/>
    </row>
    <row r="15" spans="1:33" ht="18.600000000000001" customHeight="1" x14ac:dyDescent="0.4">
      <c r="A15" s="182" t="s">
        <v>11</v>
      </c>
      <c r="B15" s="452" t="s">
        <v>189</v>
      </c>
      <c r="C15" s="452"/>
      <c r="D15" s="452"/>
      <c r="E15" s="452"/>
      <c r="F15" s="183"/>
      <c r="G15" s="180">
        <v>1</v>
      </c>
      <c r="H15" s="180" t="s">
        <v>49</v>
      </c>
      <c r="I15" s="180" t="s">
        <v>52</v>
      </c>
      <c r="J15" s="184"/>
      <c r="K15" s="452" t="s">
        <v>59</v>
      </c>
      <c r="L15" s="452"/>
      <c r="M15" s="452"/>
      <c r="N15" s="452"/>
      <c r="O15" s="452"/>
      <c r="P15" s="453"/>
      <c r="Q15" s="181"/>
      <c r="R15" s="182" t="s">
        <v>11</v>
      </c>
      <c r="S15" s="452"/>
      <c r="T15" s="452"/>
      <c r="U15" s="452"/>
      <c r="V15" s="452"/>
      <c r="W15" s="183"/>
      <c r="X15" s="180"/>
      <c r="Y15" s="180"/>
      <c r="Z15" s="180"/>
      <c r="AA15" s="184"/>
      <c r="AB15" s="452"/>
      <c r="AC15" s="452"/>
      <c r="AD15" s="452"/>
      <c r="AE15" s="452"/>
      <c r="AF15" s="452"/>
      <c r="AG15" s="453"/>
    </row>
    <row r="16" spans="1:33" ht="18.600000000000001" customHeight="1" x14ac:dyDescent="0.4">
      <c r="A16" s="182" t="s">
        <v>12</v>
      </c>
      <c r="B16" s="452" t="s">
        <v>190</v>
      </c>
      <c r="C16" s="452"/>
      <c r="D16" s="452"/>
      <c r="E16" s="452"/>
      <c r="F16" s="183"/>
      <c r="G16" s="180" t="s">
        <v>50</v>
      </c>
      <c r="H16" s="180" t="s">
        <v>49</v>
      </c>
      <c r="I16" s="180" t="s">
        <v>52</v>
      </c>
      <c r="J16" s="184"/>
      <c r="K16" s="452" t="s">
        <v>61</v>
      </c>
      <c r="L16" s="452"/>
      <c r="M16" s="452"/>
      <c r="N16" s="452"/>
      <c r="O16" s="452"/>
      <c r="P16" s="453"/>
      <c r="Q16" s="181"/>
      <c r="R16" s="182" t="s">
        <v>12</v>
      </c>
      <c r="S16" s="452"/>
      <c r="T16" s="452"/>
      <c r="U16" s="452"/>
      <c r="V16" s="452"/>
      <c r="W16" s="183"/>
      <c r="X16" s="180"/>
      <c r="Y16" s="180"/>
      <c r="Z16" s="180"/>
      <c r="AA16" s="184"/>
      <c r="AB16" s="452"/>
      <c r="AC16" s="452"/>
      <c r="AD16" s="452"/>
      <c r="AE16" s="452"/>
      <c r="AF16" s="452"/>
      <c r="AG16" s="453"/>
    </row>
    <row r="17" spans="1:33" ht="18.600000000000001" customHeight="1" x14ac:dyDescent="0.4">
      <c r="A17" s="182" t="s">
        <v>3</v>
      </c>
      <c r="B17" s="452" t="s">
        <v>191</v>
      </c>
      <c r="C17" s="452"/>
      <c r="D17" s="452"/>
      <c r="E17" s="452"/>
      <c r="F17" s="183"/>
      <c r="G17" s="180">
        <v>1</v>
      </c>
      <c r="H17" s="180" t="s">
        <v>49</v>
      </c>
      <c r="I17" s="180" t="s">
        <v>53</v>
      </c>
      <c r="J17" s="184"/>
      <c r="K17" s="452" t="s">
        <v>62</v>
      </c>
      <c r="L17" s="452"/>
      <c r="M17" s="452"/>
      <c r="N17" s="452"/>
      <c r="O17" s="452"/>
      <c r="P17" s="453"/>
      <c r="Q17" s="181"/>
      <c r="R17" s="182" t="s">
        <v>3</v>
      </c>
      <c r="S17" s="452"/>
      <c r="T17" s="452"/>
      <c r="U17" s="452"/>
      <c r="V17" s="452"/>
      <c r="W17" s="183"/>
      <c r="X17" s="180"/>
      <c r="Y17" s="180"/>
      <c r="Z17" s="180"/>
      <c r="AA17" s="184"/>
      <c r="AB17" s="452"/>
      <c r="AC17" s="452"/>
      <c r="AD17" s="452"/>
      <c r="AE17" s="452"/>
      <c r="AF17" s="452"/>
      <c r="AG17" s="453"/>
    </row>
    <row r="18" spans="1:33" ht="15.75" customHeight="1" x14ac:dyDescent="0.4">
      <c r="A18" s="185"/>
      <c r="B18" s="454"/>
      <c r="C18" s="454"/>
      <c r="D18" s="454"/>
      <c r="E18" s="454"/>
      <c r="F18" s="455"/>
      <c r="G18" s="456"/>
      <c r="H18" s="186"/>
      <c r="I18" s="454"/>
      <c r="J18" s="457"/>
      <c r="K18" s="454"/>
      <c r="L18" s="454"/>
      <c r="M18" s="454"/>
      <c r="N18" s="454"/>
      <c r="O18" s="454"/>
      <c r="P18" s="458"/>
      <c r="Q18" s="181"/>
      <c r="R18" s="187"/>
      <c r="S18" s="187"/>
      <c r="T18" s="187"/>
      <c r="U18" s="187"/>
      <c r="V18" s="187"/>
      <c r="W18" s="187"/>
      <c r="X18" s="188"/>
      <c r="Y18" s="187"/>
      <c r="Z18" s="187"/>
      <c r="AA18" s="187"/>
      <c r="AB18" s="187"/>
      <c r="AC18" s="188"/>
      <c r="AD18" s="188"/>
      <c r="AE18" s="188"/>
      <c r="AF18" s="188"/>
      <c r="AG18" s="188"/>
    </row>
    <row r="19" spans="1:33" ht="15.75" customHeight="1" x14ac:dyDescent="0.4">
      <c r="A19" s="187"/>
      <c r="B19" s="464"/>
      <c r="C19" s="464"/>
      <c r="D19" s="464"/>
      <c r="E19" s="464"/>
      <c r="F19" s="189"/>
      <c r="G19" s="187"/>
      <c r="H19" s="187"/>
      <c r="I19" s="187"/>
      <c r="J19" s="187"/>
      <c r="K19" s="464"/>
      <c r="L19" s="464"/>
      <c r="M19" s="464"/>
      <c r="N19" s="464"/>
      <c r="O19" s="464"/>
      <c r="P19" s="464"/>
      <c r="Q19" s="181"/>
      <c r="R19" s="180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</row>
    <row r="20" spans="1:33" ht="15.75" customHeight="1" x14ac:dyDescent="0.4">
      <c r="A20" s="190"/>
      <c r="B20" s="190"/>
      <c r="C20" s="190"/>
      <c r="D20" s="190"/>
      <c r="E20" s="190"/>
      <c r="F20" s="191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81"/>
      <c r="R20" s="180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</row>
    <row r="21" spans="1:33" ht="15.75" customHeight="1" x14ac:dyDescent="0.4">
      <c r="A21" s="190"/>
      <c r="B21" s="190"/>
      <c r="C21" s="190"/>
      <c r="D21" s="190"/>
      <c r="E21" s="190"/>
      <c r="F21" s="191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2"/>
      <c r="R21" s="190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</row>
    <row r="22" spans="1:33" ht="15.75" customHeight="1" thickBot="1" x14ac:dyDescent="0.45">
      <c r="A22" s="190"/>
      <c r="B22" s="190"/>
      <c r="C22" s="190"/>
      <c r="D22" s="190"/>
      <c r="E22" s="190"/>
      <c r="F22" s="191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2"/>
      <c r="R22" s="190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</row>
    <row r="23" spans="1:33" ht="15.75" customHeight="1" x14ac:dyDescent="0.4">
      <c r="A23" s="193"/>
      <c r="B23" s="193"/>
      <c r="C23" s="193"/>
      <c r="D23" s="193"/>
      <c r="E23" s="193"/>
      <c r="F23" s="194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5"/>
      <c r="R23" s="193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</row>
    <row r="24" spans="1:33" ht="15.75" customHeight="1" x14ac:dyDescent="0.4">
      <c r="A24" s="471" t="s">
        <v>96</v>
      </c>
      <c r="B24" s="471"/>
      <c r="C24" s="471"/>
      <c r="D24" s="471"/>
      <c r="E24" s="471"/>
      <c r="F24" s="471"/>
      <c r="G24" s="471"/>
      <c r="H24" s="471"/>
      <c r="I24" s="471"/>
      <c r="J24" s="471"/>
      <c r="K24" s="471"/>
      <c r="L24" s="471"/>
      <c r="M24" s="471"/>
      <c r="N24" s="471"/>
      <c r="O24" s="471"/>
      <c r="P24" s="471"/>
      <c r="Q24" s="471"/>
      <c r="R24" s="471"/>
      <c r="S24" s="471"/>
      <c r="T24" s="471"/>
      <c r="U24" s="471"/>
      <c r="V24" s="471"/>
      <c r="W24" s="471"/>
      <c r="X24" s="471"/>
      <c r="Y24" s="471"/>
      <c r="Z24" s="471"/>
      <c r="AA24" s="471"/>
      <c r="AB24" s="471"/>
      <c r="AC24" s="471"/>
      <c r="AD24" s="471"/>
      <c r="AE24" s="471"/>
      <c r="AF24" s="471"/>
      <c r="AG24" s="471"/>
    </row>
    <row r="25" spans="1:33" ht="15.75" customHeight="1" x14ac:dyDescent="0.4">
      <c r="A25" s="472" t="s">
        <v>95</v>
      </c>
      <c r="B25" s="472"/>
      <c r="C25" s="472"/>
      <c r="D25" s="472"/>
      <c r="E25" s="472"/>
      <c r="F25" s="472"/>
      <c r="G25" s="472"/>
      <c r="H25" s="472"/>
      <c r="I25" s="472"/>
      <c r="J25" s="472"/>
      <c r="K25" s="472"/>
      <c r="L25" s="472"/>
      <c r="M25" s="472"/>
      <c r="N25" s="472"/>
      <c r="O25" s="472"/>
      <c r="P25" s="472"/>
      <c r="Q25" s="181"/>
      <c r="R25" s="472" t="s">
        <v>95</v>
      </c>
      <c r="S25" s="472"/>
      <c r="T25" s="472"/>
      <c r="U25" s="472"/>
      <c r="V25" s="472"/>
      <c r="W25" s="472"/>
      <c r="X25" s="472"/>
      <c r="Y25" s="472"/>
      <c r="Z25" s="472"/>
      <c r="AA25" s="472"/>
      <c r="AB25" s="472"/>
      <c r="AC25" s="472"/>
      <c r="AD25" s="472"/>
      <c r="AE25" s="472"/>
      <c r="AF25" s="472"/>
      <c r="AG25" s="472"/>
    </row>
    <row r="26" spans="1:33" ht="15.75" customHeight="1" x14ac:dyDescent="0.4">
      <c r="A26" s="455" t="s">
        <v>4</v>
      </c>
      <c r="B26" s="461"/>
      <c r="C26" s="461"/>
      <c r="D26" s="461"/>
      <c r="E26" s="461"/>
      <c r="F26" s="455" t="s">
        <v>5</v>
      </c>
      <c r="G26" s="461"/>
      <c r="H26" s="461"/>
      <c r="I26" s="461"/>
      <c r="J26" s="463"/>
      <c r="K26" s="464" t="s">
        <v>6</v>
      </c>
      <c r="L26" s="465"/>
      <c r="M26" s="465"/>
      <c r="N26" s="465"/>
      <c r="O26" s="465"/>
      <c r="P26" s="466"/>
      <c r="Q26" s="181"/>
      <c r="R26" s="455" t="s">
        <v>4</v>
      </c>
      <c r="S26" s="461"/>
      <c r="T26" s="461"/>
      <c r="U26" s="461"/>
      <c r="V26" s="461"/>
      <c r="W26" s="455" t="s">
        <v>5</v>
      </c>
      <c r="X26" s="461"/>
      <c r="Y26" s="461"/>
      <c r="Z26" s="461"/>
      <c r="AA26" s="463"/>
      <c r="AB26" s="464" t="s">
        <v>6</v>
      </c>
      <c r="AC26" s="465"/>
      <c r="AD26" s="465"/>
      <c r="AE26" s="465"/>
      <c r="AF26" s="465"/>
      <c r="AG26" s="466"/>
    </row>
    <row r="27" spans="1:33" ht="15.75" customHeight="1" x14ac:dyDescent="0.4">
      <c r="A27" s="462"/>
      <c r="B27" s="461"/>
      <c r="C27" s="461"/>
      <c r="D27" s="461"/>
      <c r="E27" s="461"/>
      <c r="F27" s="462"/>
      <c r="G27" s="461"/>
      <c r="H27" s="461"/>
      <c r="I27" s="461"/>
      <c r="J27" s="463"/>
      <c r="K27" s="467" t="s">
        <v>7</v>
      </c>
      <c r="L27" s="468"/>
      <c r="M27" s="468"/>
      <c r="N27" s="468"/>
      <c r="O27" s="468"/>
      <c r="P27" s="469"/>
      <c r="Q27" s="181"/>
      <c r="R27" s="462"/>
      <c r="S27" s="461"/>
      <c r="T27" s="461"/>
      <c r="U27" s="461"/>
      <c r="V27" s="461"/>
      <c r="W27" s="462"/>
      <c r="X27" s="461"/>
      <c r="Y27" s="461"/>
      <c r="Z27" s="461"/>
      <c r="AA27" s="463"/>
      <c r="AB27" s="467" t="s">
        <v>7</v>
      </c>
      <c r="AC27" s="468"/>
      <c r="AD27" s="468"/>
      <c r="AE27" s="468"/>
      <c r="AF27" s="468"/>
      <c r="AG27" s="469"/>
    </row>
    <row r="28" spans="1:33" ht="15.75" customHeight="1" x14ac:dyDescent="0.4">
      <c r="A28" s="182" t="s">
        <v>8</v>
      </c>
      <c r="B28" s="452" t="s">
        <v>67</v>
      </c>
      <c r="C28" s="452"/>
      <c r="D28" s="452"/>
      <c r="E28" s="452"/>
      <c r="F28" s="183"/>
      <c r="G28" s="180">
        <v>1</v>
      </c>
      <c r="H28" s="180" t="s">
        <v>49</v>
      </c>
      <c r="I28" s="180" t="s">
        <v>50</v>
      </c>
      <c r="J28" s="184"/>
      <c r="K28" s="470" t="s">
        <v>73</v>
      </c>
      <c r="L28" s="452"/>
      <c r="M28" s="452"/>
      <c r="N28" s="452"/>
      <c r="O28" s="452"/>
      <c r="P28" s="453"/>
      <c r="Q28" s="181"/>
      <c r="R28" s="182" t="s">
        <v>8</v>
      </c>
      <c r="S28" s="452" t="s">
        <v>67</v>
      </c>
      <c r="T28" s="452"/>
      <c r="U28" s="452"/>
      <c r="V28" s="452"/>
      <c r="W28" s="183"/>
      <c r="X28" s="180"/>
      <c r="Y28" s="180" t="s">
        <v>49</v>
      </c>
      <c r="Z28" s="180"/>
      <c r="AA28" s="184"/>
      <c r="AB28" s="452" t="s">
        <v>49</v>
      </c>
      <c r="AC28" s="452"/>
      <c r="AD28" s="452"/>
      <c r="AE28" s="452"/>
      <c r="AF28" s="452"/>
      <c r="AG28" s="453"/>
    </row>
    <row r="29" spans="1:33" ht="15.75" customHeight="1" x14ac:dyDescent="0.4">
      <c r="A29" s="182" t="s">
        <v>1</v>
      </c>
      <c r="B29" s="452" t="s">
        <v>68</v>
      </c>
      <c r="C29" s="452"/>
      <c r="D29" s="452"/>
      <c r="E29" s="452"/>
      <c r="F29" s="183"/>
      <c r="G29" s="180" t="s">
        <v>53</v>
      </c>
      <c r="H29" s="180" t="s">
        <v>49</v>
      </c>
      <c r="I29" s="180" t="s">
        <v>54</v>
      </c>
      <c r="J29" s="184"/>
      <c r="K29" s="452" t="s">
        <v>74</v>
      </c>
      <c r="L29" s="452"/>
      <c r="M29" s="452"/>
      <c r="N29" s="452"/>
      <c r="O29" s="452"/>
      <c r="P29" s="453"/>
      <c r="Q29" s="181"/>
      <c r="R29" s="182" t="s">
        <v>1</v>
      </c>
      <c r="S29" s="452" t="s">
        <v>68</v>
      </c>
      <c r="T29" s="452"/>
      <c r="U29" s="452"/>
      <c r="V29" s="452"/>
      <c r="W29" s="183"/>
      <c r="X29" s="180" t="s">
        <v>55</v>
      </c>
      <c r="Y29" s="180" t="s">
        <v>49</v>
      </c>
      <c r="Z29" s="180" t="s">
        <v>57</v>
      </c>
      <c r="AA29" s="184"/>
      <c r="AB29" s="452" t="s">
        <v>78</v>
      </c>
      <c r="AC29" s="452"/>
      <c r="AD29" s="452"/>
      <c r="AE29" s="452"/>
      <c r="AF29" s="452"/>
      <c r="AG29" s="453"/>
    </row>
    <row r="30" spans="1:33" ht="15.75" customHeight="1" x14ac:dyDescent="0.4">
      <c r="A30" s="182" t="s">
        <v>2</v>
      </c>
      <c r="B30" s="452" t="s">
        <v>69</v>
      </c>
      <c r="C30" s="452"/>
      <c r="D30" s="452"/>
      <c r="E30" s="452"/>
      <c r="F30" s="183"/>
      <c r="G30" s="180">
        <v>1</v>
      </c>
      <c r="H30" s="180" t="s">
        <v>49</v>
      </c>
      <c r="I30" s="180" t="s">
        <v>52</v>
      </c>
      <c r="J30" s="184"/>
      <c r="K30" s="452" t="s">
        <v>75</v>
      </c>
      <c r="L30" s="452"/>
      <c r="M30" s="452"/>
      <c r="N30" s="452"/>
      <c r="O30" s="452"/>
      <c r="P30" s="453"/>
      <c r="Q30" s="181"/>
      <c r="R30" s="182" t="s">
        <v>2</v>
      </c>
      <c r="S30" s="452" t="s">
        <v>69</v>
      </c>
      <c r="T30" s="452"/>
      <c r="U30" s="452"/>
      <c r="V30" s="452"/>
      <c r="W30" s="183"/>
      <c r="X30" s="180"/>
      <c r="Y30" s="180" t="s">
        <v>49</v>
      </c>
      <c r="Z30" s="180"/>
      <c r="AA30" s="184"/>
      <c r="AB30" s="452" t="s">
        <v>49</v>
      </c>
      <c r="AC30" s="452"/>
      <c r="AD30" s="452"/>
      <c r="AE30" s="452"/>
      <c r="AF30" s="452"/>
      <c r="AG30" s="453"/>
    </row>
    <row r="31" spans="1:33" ht="15.75" customHeight="1" x14ac:dyDescent="0.4">
      <c r="A31" s="182" t="s">
        <v>11</v>
      </c>
      <c r="B31" s="452" t="s">
        <v>70</v>
      </c>
      <c r="C31" s="452"/>
      <c r="D31" s="452"/>
      <c r="E31" s="452"/>
      <c r="F31" s="183"/>
      <c r="G31" s="180" t="s">
        <v>53</v>
      </c>
      <c r="H31" s="180" t="s">
        <v>49</v>
      </c>
      <c r="I31" s="180" t="s">
        <v>55</v>
      </c>
      <c r="J31" s="184"/>
      <c r="K31" s="452" t="s">
        <v>76</v>
      </c>
      <c r="L31" s="452"/>
      <c r="M31" s="452"/>
      <c r="N31" s="452"/>
      <c r="O31" s="452"/>
      <c r="P31" s="453"/>
      <c r="Q31" s="181"/>
      <c r="R31" s="182" t="s">
        <v>11</v>
      </c>
      <c r="S31" s="452" t="s">
        <v>70</v>
      </c>
      <c r="T31" s="452"/>
      <c r="U31" s="452"/>
      <c r="V31" s="452"/>
      <c r="W31" s="183"/>
      <c r="X31" s="180" t="s">
        <v>54</v>
      </c>
      <c r="Y31" s="180" t="s">
        <v>49</v>
      </c>
      <c r="Z31" s="180" t="s">
        <v>57</v>
      </c>
      <c r="AA31" s="184"/>
      <c r="AB31" s="452" t="s">
        <v>61</v>
      </c>
      <c r="AC31" s="452"/>
      <c r="AD31" s="452"/>
      <c r="AE31" s="452"/>
      <c r="AF31" s="452"/>
      <c r="AG31" s="453"/>
    </row>
    <row r="32" spans="1:33" ht="15.75" customHeight="1" x14ac:dyDescent="0.4">
      <c r="A32" s="182" t="s">
        <v>12</v>
      </c>
      <c r="B32" s="452" t="s">
        <v>71</v>
      </c>
      <c r="C32" s="452"/>
      <c r="D32" s="452"/>
      <c r="E32" s="452"/>
      <c r="F32" s="183"/>
      <c r="G32" s="180" t="s">
        <v>50</v>
      </c>
      <c r="H32" s="180" t="s">
        <v>49</v>
      </c>
      <c r="I32" s="180" t="s">
        <v>52</v>
      </c>
      <c r="J32" s="184"/>
      <c r="K32" s="452" t="s">
        <v>60</v>
      </c>
      <c r="L32" s="452"/>
      <c r="M32" s="452"/>
      <c r="N32" s="452"/>
      <c r="O32" s="452"/>
      <c r="P32" s="453"/>
      <c r="Q32" s="181"/>
      <c r="R32" s="182" t="s">
        <v>12</v>
      </c>
      <c r="S32" s="452" t="s">
        <v>71</v>
      </c>
      <c r="T32" s="452"/>
      <c r="U32" s="452"/>
      <c r="V32" s="452"/>
      <c r="W32" s="183"/>
      <c r="X32" s="180"/>
      <c r="Y32" s="180" t="s">
        <v>49</v>
      </c>
      <c r="Z32" s="180"/>
      <c r="AA32" s="184"/>
      <c r="AB32" s="452" t="s">
        <v>49</v>
      </c>
      <c r="AC32" s="452"/>
      <c r="AD32" s="452"/>
      <c r="AE32" s="452"/>
      <c r="AF32" s="452"/>
      <c r="AG32" s="453"/>
    </row>
    <row r="33" spans="1:33" ht="15.75" customHeight="1" x14ac:dyDescent="0.4">
      <c r="A33" s="182" t="s">
        <v>3</v>
      </c>
      <c r="B33" s="452" t="s">
        <v>72</v>
      </c>
      <c r="C33" s="452"/>
      <c r="D33" s="452"/>
      <c r="E33" s="452"/>
      <c r="F33" s="183"/>
      <c r="G33" s="180" t="s">
        <v>53</v>
      </c>
      <c r="H33" s="180" t="s">
        <v>49</v>
      </c>
      <c r="I33" s="180" t="s">
        <v>57</v>
      </c>
      <c r="J33" s="184"/>
      <c r="K33" s="452" t="s">
        <v>77</v>
      </c>
      <c r="L33" s="452"/>
      <c r="M33" s="452"/>
      <c r="N33" s="452"/>
      <c r="O33" s="452"/>
      <c r="P33" s="453"/>
      <c r="Q33" s="181"/>
      <c r="R33" s="182" t="s">
        <v>3</v>
      </c>
      <c r="S33" s="452" t="s">
        <v>72</v>
      </c>
      <c r="T33" s="452"/>
      <c r="U33" s="452"/>
      <c r="V33" s="452"/>
      <c r="W33" s="183"/>
      <c r="X33" s="180" t="s">
        <v>54</v>
      </c>
      <c r="Y33" s="180" t="s">
        <v>49</v>
      </c>
      <c r="Z33" s="180" t="s">
        <v>55</v>
      </c>
      <c r="AA33" s="184"/>
      <c r="AB33" s="452" t="s">
        <v>79</v>
      </c>
      <c r="AC33" s="452"/>
      <c r="AD33" s="452"/>
      <c r="AE33" s="452"/>
      <c r="AF33" s="452"/>
      <c r="AG33" s="453"/>
    </row>
    <row r="34" spans="1:33" ht="15.75" customHeight="1" x14ac:dyDescent="0.4">
      <c r="A34" s="185"/>
      <c r="B34" s="454"/>
      <c r="C34" s="454"/>
      <c r="D34" s="454"/>
      <c r="E34" s="454"/>
      <c r="F34" s="455"/>
      <c r="G34" s="456"/>
      <c r="H34" s="186"/>
      <c r="I34" s="454"/>
      <c r="J34" s="457"/>
      <c r="K34" s="454"/>
      <c r="L34" s="454"/>
      <c r="M34" s="454"/>
      <c r="N34" s="454"/>
      <c r="O34" s="454"/>
      <c r="P34" s="458"/>
      <c r="Q34" s="181"/>
      <c r="R34" s="187"/>
      <c r="S34" s="187"/>
      <c r="T34" s="187"/>
      <c r="U34" s="187"/>
      <c r="V34" s="187"/>
      <c r="W34" s="187"/>
      <c r="X34" s="188"/>
      <c r="Y34" s="187"/>
      <c r="Z34" s="187"/>
      <c r="AA34" s="187"/>
      <c r="AB34" s="187"/>
      <c r="AC34" s="188"/>
      <c r="AD34" s="188"/>
      <c r="AE34" s="188"/>
      <c r="AF34" s="188"/>
      <c r="AG34" s="188"/>
    </row>
    <row r="35" spans="1:33" ht="15.75" customHeight="1" x14ac:dyDescent="0.4">
      <c r="A35" s="196"/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</row>
    <row r="36" spans="1:33" ht="15.75" customHeight="1" x14ac:dyDescent="0.4">
      <c r="A36" s="459" t="s">
        <v>94</v>
      </c>
      <c r="B36" s="460"/>
      <c r="C36" s="460"/>
      <c r="D36" s="460"/>
      <c r="E36" s="460"/>
      <c r="F36" s="460"/>
      <c r="G36" s="460"/>
      <c r="H36" s="460"/>
      <c r="I36" s="460"/>
      <c r="J36" s="460"/>
      <c r="K36" s="460"/>
      <c r="L36" s="460"/>
      <c r="M36" s="460"/>
      <c r="N36" s="460"/>
      <c r="O36" s="460"/>
      <c r="P36" s="460"/>
      <c r="Q36" s="460"/>
      <c r="R36" s="197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</row>
    <row r="37" spans="1:33" ht="15.75" customHeight="1" x14ac:dyDescent="0.4">
      <c r="A37" s="455" t="s">
        <v>4</v>
      </c>
      <c r="B37" s="461"/>
      <c r="C37" s="461"/>
      <c r="D37" s="461"/>
      <c r="E37" s="461"/>
      <c r="F37" s="455" t="s">
        <v>5</v>
      </c>
      <c r="G37" s="461"/>
      <c r="H37" s="461"/>
      <c r="I37" s="461"/>
      <c r="J37" s="463"/>
      <c r="K37" s="464" t="s">
        <v>6</v>
      </c>
      <c r="L37" s="465"/>
      <c r="M37" s="465"/>
      <c r="N37" s="465"/>
      <c r="O37" s="465"/>
      <c r="P37" s="466"/>
      <c r="Q37" s="198"/>
      <c r="R37" s="199"/>
      <c r="S37" s="200"/>
      <c r="T37" s="200"/>
      <c r="U37" s="200"/>
      <c r="V37" s="200"/>
      <c r="W37" s="199"/>
      <c r="X37" s="200"/>
      <c r="Y37" s="200"/>
      <c r="Z37" s="200"/>
      <c r="AA37" s="200"/>
      <c r="AB37" s="199"/>
      <c r="AC37" s="200"/>
      <c r="AD37" s="200"/>
      <c r="AE37" s="200"/>
      <c r="AF37" s="200"/>
      <c r="AG37" s="200"/>
    </row>
    <row r="38" spans="1:33" ht="15.75" customHeight="1" x14ac:dyDescent="0.4">
      <c r="A38" s="462"/>
      <c r="B38" s="461"/>
      <c r="C38" s="461"/>
      <c r="D38" s="461"/>
      <c r="E38" s="461"/>
      <c r="F38" s="462"/>
      <c r="G38" s="461"/>
      <c r="H38" s="461"/>
      <c r="I38" s="461"/>
      <c r="J38" s="463"/>
      <c r="K38" s="467" t="s">
        <v>7</v>
      </c>
      <c r="L38" s="468"/>
      <c r="M38" s="468"/>
      <c r="N38" s="468"/>
      <c r="O38" s="468"/>
      <c r="P38" s="469"/>
      <c r="Q38" s="198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199"/>
      <c r="AC38" s="200"/>
      <c r="AD38" s="200"/>
      <c r="AE38" s="200"/>
      <c r="AF38" s="200"/>
      <c r="AG38" s="200"/>
    </row>
    <row r="39" spans="1:33" ht="15.75" customHeight="1" x14ac:dyDescent="0.4">
      <c r="A39" s="182" t="s">
        <v>8</v>
      </c>
      <c r="B39" s="452" t="s">
        <v>67</v>
      </c>
      <c r="C39" s="452"/>
      <c r="D39" s="452"/>
      <c r="E39" s="452"/>
      <c r="F39" s="183"/>
      <c r="G39" s="180" t="s">
        <v>48</v>
      </c>
      <c r="H39" s="180" t="s">
        <v>49</v>
      </c>
      <c r="I39" s="180" t="s">
        <v>50</v>
      </c>
      <c r="J39" s="184"/>
      <c r="K39" s="470" t="s">
        <v>63</v>
      </c>
      <c r="L39" s="452"/>
      <c r="M39" s="452"/>
      <c r="N39" s="452"/>
      <c r="O39" s="452"/>
      <c r="P39" s="453"/>
      <c r="Q39" s="198"/>
      <c r="R39" s="199"/>
      <c r="S39" s="199"/>
      <c r="T39" s="199"/>
      <c r="U39" s="199"/>
      <c r="V39" s="199"/>
      <c r="W39" s="201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</row>
    <row r="40" spans="1:33" ht="15.75" customHeight="1" x14ac:dyDescent="0.4">
      <c r="A40" s="182" t="s">
        <v>1</v>
      </c>
      <c r="B40" s="452" t="s">
        <v>68</v>
      </c>
      <c r="C40" s="452"/>
      <c r="D40" s="452"/>
      <c r="E40" s="452"/>
      <c r="F40" s="183"/>
      <c r="G40" s="180" t="s">
        <v>53</v>
      </c>
      <c r="H40" s="180" t="s">
        <v>49</v>
      </c>
      <c r="I40" s="180" t="s">
        <v>54</v>
      </c>
      <c r="J40" s="184"/>
      <c r="K40" s="452" t="s">
        <v>56</v>
      </c>
      <c r="L40" s="452"/>
      <c r="M40" s="452"/>
      <c r="N40" s="452"/>
      <c r="O40" s="452"/>
      <c r="P40" s="453"/>
      <c r="Q40" s="198"/>
      <c r="R40" s="199"/>
      <c r="S40" s="199"/>
      <c r="T40" s="199"/>
      <c r="U40" s="199"/>
      <c r="V40" s="199"/>
      <c r="W40" s="201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</row>
    <row r="41" spans="1:33" ht="15.75" customHeight="1" x14ac:dyDescent="0.4">
      <c r="A41" s="182" t="s">
        <v>2</v>
      </c>
      <c r="B41" s="452" t="s">
        <v>69</v>
      </c>
      <c r="C41" s="452"/>
      <c r="D41" s="452"/>
      <c r="E41" s="452"/>
      <c r="F41" s="183"/>
      <c r="G41" s="180" t="s">
        <v>48</v>
      </c>
      <c r="H41" s="180" t="s">
        <v>49</v>
      </c>
      <c r="I41" s="180" t="s">
        <v>52</v>
      </c>
      <c r="J41" s="184"/>
      <c r="K41" s="452" t="s">
        <v>64</v>
      </c>
      <c r="L41" s="452"/>
      <c r="M41" s="452"/>
      <c r="N41" s="452"/>
      <c r="O41" s="452"/>
      <c r="P41" s="453"/>
      <c r="Q41" s="198"/>
      <c r="R41" s="199"/>
      <c r="S41" s="199"/>
      <c r="T41" s="199"/>
      <c r="U41" s="199"/>
      <c r="V41" s="199"/>
      <c r="W41" s="201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</row>
    <row r="42" spans="1:33" ht="15.75" customHeight="1" x14ac:dyDescent="0.4">
      <c r="A42" s="182" t="s">
        <v>11</v>
      </c>
      <c r="B42" s="452" t="s">
        <v>70</v>
      </c>
      <c r="C42" s="452"/>
      <c r="D42" s="452"/>
      <c r="E42" s="452"/>
      <c r="F42" s="183"/>
      <c r="G42" s="180" t="s">
        <v>53</v>
      </c>
      <c r="H42" s="180" t="s">
        <v>49</v>
      </c>
      <c r="I42" s="180" t="s">
        <v>55</v>
      </c>
      <c r="J42" s="184"/>
      <c r="K42" s="452" t="s">
        <v>58</v>
      </c>
      <c r="L42" s="452"/>
      <c r="M42" s="452"/>
      <c r="N42" s="452"/>
      <c r="O42" s="452"/>
      <c r="P42" s="453"/>
      <c r="Q42" s="198"/>
      <c r="R42" s="199"/>
      <c r="S42" s="199"/>
      <c r="T42" s="199"/>
      <c r="U42" s="199"/>
      <c r="V42" s="199"/>
      <c r="W42" s="201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</row>
    <row r="43" spans="1:33" ht="15.75" customHeight="1" x14ac:dyDescent="0.4">
      <c r="A43" s="182" t="s">
        <v>12</v>
      </c>
      <c r="B43" s="452" t="s">
        <v>71</v>
      </c>
      <c r="C43" s="452"/>
      <c r="D43" s="452"/>
      <c r="E43" s="452"/>
      <c r="F43" s="183"/>
      <c r="G43" s="180" t="s">
        <v>50</v>
      </c>
      <c r="H43" s="180" t="s">
        <v>49</v>
      </c>
      <c r="I43" s="180" t="s">
        <v>52</v>
      </c>
      <c r="J43" s="184"/>
      <c r="K43" s="452" t="s">
        <v>51</v>
      </c>
      <c r="L43" s="452"/>
      <c r="M43" s="452"/>
      <c r="N43" s="452"/>
      <c r="O43" s="452"/>
      <c r="P43" s="453"/>
      <c r="Q43" s="198"/>
      <c r="R43" s="199"/>
      <c r="S43" s="199"/>
      <c r="T43" s="199"/>
      <c r="U43" s="199"/>
      <c r="V43" s="199"/>
      <c r="W43" s="201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</row>
    <row r="44" spans="1:33" ht="15.75" customHeight="1" x14ac:dyDescent="0.4">
      <c r="A44" s="182" t="s">
        <v>3</v>
      </c>
      <c r="B44" s="452" t="s">
        <v>72</v>
      </c>
      <c r="C44" s="452"/>
      <c r="D44" s="452"/>
      <c r="E44" s="452"/>
      <c r="F44" s="183"/>
      <c r="G44" s="180" t="s">
        <v>54</v>
      </c>
      <c r="H44" s="180" t="s">
        <v>49</v>
      </c>
      <c r="I44" s="180" t="s">
        <v>55</v>
      </c>
      <c r="J44" s="184"/>
      <c r="K44" s="452" t="s">
        <v>62</v>
      </c>
      <c r="L44" s="452"/>
      <c r="M44" s="452"/>
      <c r="N44" s="452"/>
      <c r="O44" s="452"/>
      <c r="P44" s="453"/>
      <c r="Q44" s="198"/>
      <c r="R44" s="199"/>
      <c r="S44" s="199"/>
      <c r="T44" s="199"/>
      <c r="U44" s="199"/>
      <c r="V44" s="199"/>
      <c r="W44" s="201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</row>
    <row r="45" spans="1:33" ht="15.75" customHeight="1" x14ac:dyDescent="0.4">
      <c r="A45" s="185"/>
      <c r="B45" s="454"/>
      <c r="C45" s="454"/>
      <c r="D45" s="454"/>
      <c r="E45" s="454"/>
      <c r="F45" s="455"/>
      <c r="G45" s="456"/>
      <c r="H45" s="186"/>
      <c r="I45" s="454"/>
      <c r="J45" s="457"/>
      <c r="K45" s="454"/>
      <c r="L45" s="454"/>
      <c r="M45" s="454"/>
      <c r="N45" s="454"/>
      <c r="O45" s="454"/>
      <c r="P45" s="458"/>
      <c r="Q45" s="198"/>
      <c r="R45" s="199"/>
      <c r="S45" s="199"/>
      <c r="T45" s="199"/>
      <c r="U45" s="199"/>
      <c r="V45" s="199"/>
      <c r="W45" s="199"/>
      <c r="X45" s="202"/>
      <c r="Y45" s="199"/>
      <c r="Z45" s="199"/>
      <c r="AA45" s="202"/>
      <c r="AB45" s="199"/>
      <c r="AC45" s="199"/>
      <c r="AD45" s="199"/>
      <c r="AE45" s="199"/>
      <c r="AF45" s="199"/>
      <c r="AG45" s="199"/>
    </row>
    <row r="46" spans="1:33" ht="15.75" customHeight="1" x14ac:dyDescent="0.4">
      <c r="A46" s="203"/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</row>
    <row r="47" spans="1:33" ht="15.75" customHeight="1" x14ac:dyDescent="0.4">
      <c r="A47" s="204"/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4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</row>
    <row r="48" spans="1:33" ht="15.75" customHeight="1" x14ac:dyDescent="0.4">
      <c r="A48" s="204"/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4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</row>
    <row r="49" spans="1:33" ht="15.75" customHeight="1" x14ac:dyDescent="0.4">
      <c r="A49" s="206"/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</row>
    <row r="50" spans="1:33" ht="15.75" customHeight="1" x14ac:dyDescent="0.4">
      <c r="A50" s="206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</row>
    <row r="51" spans="1:33" ht="15.75" customHeight="1" x14ac:dyDescent="0.4">
      <c r="A51" s="208"/>
      <c r="B51" s="208"/>
      <c r="C51" s="208"/>
      <c r="D51" s="208"/>
      <c r="E51" s="208"/>
      <c r="F51" s="209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10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1"/>
      <c r="AG51" s="211"/>
    </row>
    <row r="52" spans="1:33" ht="15.75" customHeight="1" x14ac:dyDescent="0.4">
      <c r="A52" s="203"/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3"/>
      <c r="AA52" s="203"/>
      <c r="AB52" s="203"/>
      <c r="AC52" s="203"/>
      <c r="AD52" s="203"/>
      <c r="AE52" s="203"/>
      <c r="AF52" s="203"/>
      <c r="AG52" s="203"/>
    </row>
    <row r="53" spans="1:33" x14ac:dyDescent="0.4"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</row>
    <row r="54" spans="1:33" x14ac:dyDescent="0.4"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</row>
    <row r="55" spans="1:33" x14ac:dyDescent="0.4"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</row>
    <row r="56" spans="1:33" x14ac:dyDescent="0.4"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</row>
    <row r="57" spans="1:33" x14ac:dyDescent="0.4"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</row>
  </sheetData>
  <mergeCells count="106">
    <mergeCell ref="A1:AG1"/>
    <mergeCell ref="A2:AG2"/>
    <mergeCell ref="A3:AG3"/>
    <mergeCell ref="A4:AG4"/>
    <mergeCell ref="A5:AG5"/>
    <mergeCell ref="A7:AG7"/>
    <mergeCell ref="A9:P9"/>
    <mergeCell ref="R9:AG9"/>
    <mergeCell ref="A10:E11"/>
    <mergeCell ref="F10:J11"/>
    <mergeCell ref="K10:P10"/>
    <mergeCell ref="R10:V11"/>
    <mergeCell ref="W10:AA11"/>
    <mergeCell ref="AB10:AG10"/>
    <mergeCell ref="B13:E13"/>
    <mergeCell ref="K13:P13"/>
    <mergeCell ref="S13:V13"/>
    <mergeCell ref="AB13:AG13"/>
    <mergeCell ref="B14:E14"/>
    <mergeCell ref="K14:P14"/>
    <mergeCell ref="S14:V14"/>
    <mergeCell ref="AB14:AG14"/>
    <mergeCell ref="K11:P11"/>
    <mergeCell ref="AB11:AG11"/>
    <mergeCell ref="B12:E12"/>
    <mergeCell ref="K12:P12"/>
    <mergeCell ref="S12:V12"/>
    <mergeCell ref="AB12:AG12"/>
    <mergeCell ref="B17:E17"/>
    <mergeCell ref="K17:P17"/>
    <mergeCell ref="S17:V17"/>
    <mergeCell ref="AB17:AG17"/>
    <mergeCell ref="B18:E18"/>
    <mergeCell ref="F18:G18"/>
    <mergeCell ref="I18:J18"/>
    <mergeCell ref="K18:P18"/>
    <mergeCell ref="B15:E15"/>
    <mergeCell ref="K15:P15"/>
    <mergeCell ref="S15:V15"/>
    <mergeCell ref="AB15:AG15"/>
    <mergeCell ref="B16:E16"/>
    <mergeCell ref="K16:P16"/>
    <mergeCell ref="S16:V16"/>
    <mergeCell ref="AB16:AG16"/>
    <mergeCell ref="B19:E19"/>
    <mergeCell ref="K19:P19"/>
    <mergeCell ref="A24:AG24"/>
    <mergeCell ref="A25:P25"/>
    <mergeCell ref="R25:AG25"/>
    <mergeCell ref="A26:E27"/>
    <mergeCell ref="F26:J27"/>
    <mergeCell ref="K26:P26"/>
    <mergeCell ref="R26:V27"/>
    <mergeCell ref="W26:AA27"/>
    <mergeCell ref="B29:E29"/>
    <mergeCell ref="K29:P29"/>
    <mergeCell ref="S29:V29"/>
    <mergeCell ref="AB29:AG29"/>
    <mergeCell ref="B30:E30"/>
    <mergeCell ref="K30:P30"/>
    <mergeCell ref="S30:V30"/>
    <mergeCell ref="AB30:AG30"/>
    <mergeCell ref="AB26:AG26"/>
    <mergeCell ref="K27:P27"/>
    <mergeCell ref="AB27:AG27"/>
    <mergeCell ref="B28:E28"/>
    <mergeCell ref="K28:P28"/>
    <mergeCell ref="S28:V28"/>
    <mergeCell ref="AB28:AG28"/>
    <mergeCell ref="S33:V33"/>
    <mergeCell ref="AB33:AG33"/>
    <mergeCell ref="B34:E34"/>
    <mergeCell ref="F34:G34"/>
    <mergeCell ref="I34:J34"/>
    <mergeCell ref="K34:P34"/>
    <mergeCell ref="B31:E31"/>
    <mergeCell ref="K31:P31"/>
    <mergeCell ref="S31:V31"/>
    <mergeCell ref="AB31:AG31"/>
    <mergeCell ref="B32:E32"/>
    <mergeCell ref="K32:P32"/>
    <mergeCell ref="S32:V32"/>
    <mergeCell ref="AB32:AG32"/>
    <mergeCell ref="A36:Q36"/>
    <mergeCell ref="A37:E38"/>
    <mergeCell ref="F37:J38"/>
    <mergeCell ref="K37:P37"/>
    <mergeCell ref="K38:P38"/>
    <mergeCell ref="B39:E39"/>
    <mergeCell ref="K39:P39"/>
    <mergeCell ref="B33:E33"/>
    <mergeCell ref="K33:P33"/>
    <mergeCell ref="B43:E43"/>
    <mergeCell ref="K43:P43"/>
    <mergeCell ref="B44:E44"/>
    <mergeCell ref="K44:P44"/>
    <mergeCell ref="B45:E45"/>
    <mergeCell ref="F45:G45"/>
    <mergeCell ref="I45:J45"/>
    <mergeCell ref="K45:P45"/>
    <mergeCell ref="B40:E40"/>
    <mergeCell ref="K40:P40"/>
    <mergeCell ref="B41:E41"/>
    <mergeCell ref="K41:P41"/>
    <mergeCell ref="B42:E42"/>
    <mergeCell ref="K42:P42"/>
  </mergeCells>
  <phoneticPr fontId="9"/>
  <printOptions horizontalCentered="1"/>
  <pageMargins left="0" right="0" top="0.39370078740157483" bottom="0.39370078740157483" header="0" footer="0"/>
  <pageSetup paperSize="9" scale="87" orientation="portrait" r:id="rId1"/>
  <ignoredErrors>
    <ignoredError sqref="I28:I33 G29:G33 X29:Z33 G39:I44 G12:J12 J14 J13:V13 H17 J15 H16 J16 J17 L12:Q12 Q14:V14 Q15:R15 Q16:R16 Q17:R17 AA15 AA16 AA17 T15:W15 T16:W16 T17:W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0E711-2F63-454F-B891-25C9E049206A}">
  <sheetPr>
    <tabColor rgb="FFFF0000"/>
  </sheetPr>
  <dimension ref="B2:AR84"/>
  <sheetViews>
    <sheetView view="pageBreakPreview" zoomScaleNormal="100" zoomScaleSheetLayoutView="100" workbookViewId="0">
      <selection activeCell="S48" sqref="S48:T49"/>
    </sheetView>
  </sheetViews>
  <sheetFormatPr defaultColWidth="2.75" defaultRowHeight="18.75" x14ac:dyDescent="0.4"/>
  <cols>
    <col min="1" max="1" width="2.75" style="123"/>
    <col min="2" max="36" width="2.75" style="123" customWidth="1"/>
    <col min="37" max="16384" width="2.75" style="123"/>
  </cols>
  <sheetData>
    <row r="2" spans="2:36" ht="20.45" customHeight="1" x14ac:dyDescent="0.4">
      <c r="B2" s="580" t="s">
        <v>364</v>
      </c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  <c r="Y2" s="580"/>
      <c r="Z2" s="580"/>
      <c r="AA2" s="580"/>
      <c r="AB2" s="580"/>
      <c r="AC2" s="580"/>
      <c r="AD2" s="580"/>
      <c r="AE2" s="580"/>
      <c r="AF2" s="580"/>
      <c r="AG2" s="580"/>
      <c r="AH2" s="580"/>
      <c r="AI2" s="580"/>
      <c r="AJ2" s="580"/>
    </row>
    <row r="3" spans="2:36" ht="20.45" customHeight="1" x14ac:dyDescent="0.4">
      <c r="B3" s="421" t="s">
        <v>530</v>
      </c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  <c r="AB3" s="421"/>
      <c r="AC3" s="421"/>
      <c r="AD3" s="421"/>
      <c r="AE3" s="421"/>
      <c r="AF3" s="421"/>
      <c r="AG3" s="421"/>
      <c r="AH3" s="421"/>
      <c r="AI3" s="421"/>
      <c r="AJ3" s="421"/>
    </row>
    <row r="4" spans="2:36" ht="20.45" customHeight="1" x14ac:dyDescent="0.4">
      <c r="B4" s="581" t="s">
        <v>531</v>
      </c>
      <c r="C4" s="581"/>
      <c r="D4" s="581"/>
      <c r="E4" s="581"/>
      <c r="F4" s="581"/>
      <c r="G4" s="581"/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1"/>
      <c r="T4" s="581"/>
      <c r="U4" s="581"/>
      <c r="V4" s="581"/>
      <c r="W4" s="581"/>
      <c r="X4" s="581"/>
      <c r="Y4" s="581"/>
      <c r="Z4" s="581"/>
      <c r="AA4" s="581"/>
      <c r="AB4" s="581"/>
      <c r="AC4" s="581"/>
      <c r="AD4" s="581"/>
      <c r="AE4" s="581"/>
      <c r="AF4" s="581"/>
      <c r="AG4" s="581"/>
      <c r="AH4" s="581"/>
      <c r="AI4" s="581"/>
      <c r="AJ4" s="581"/>
    </row>
    <row r="5" spans="2:36" ht="13.5" customHeight="1" x14ac:dyDescent="0.4"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</row>
    <row r="6" spans="2:36" ht="13.5" customHeight="1" thickBot="1" x14ac:dyDescent="0.45"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</row>
    <row r="7" spans="2:36" ht="11.65" customHeight="1" thickBot="1" x14ac:dyDescent="0.45">
      <c r="B7" s="582" t="s">
        <v>510</v>
      </c>
      <c r="C7" s="583"/>
      <c r="D7" s="583"/>
      <c r="E7" s="583"/>
      <c r="F7" s="583"/>
      <c r="G7" s="583"/>
      <c r="H7" s="583"/>
      <c r="I7" s="583"/>
      <c r="J7" s="583"/>
      <c r="K7" s="583"/>
      <c r="L7" s="583"/>
      <c r="M7" s="583"/>
      <c r="N7" s="584"/>
      <c r="O7" s="584"/>
      <c r="P7" s="585"/>
      <c r="T7" s="125"/>
      <c r="U7" s="140"/>
      <c r="V7" s="140"/>
      <c r="W7" s="542">
        <v>0</v>
      </c>
      <c r="X7" s="293"/>
      <c r="Y7" s="293"/>
      <c r="Z7" s="521">
        <v>1</v>
      </c>
      <c r="AA7" s="522" t="s">
        <v>31</v>
      </c>
      <c r="AB7" s="523"/>
      <c r="AC7" s="599" t="s">
        <v>505</v>
      </c>
      <c r="AD7" s="600"/>
      <c r="AE7" s="600"/>
      <c r="AF7" s="600"/>
      <c r="AG7" s="600"/>
      <c r="AH7" s="390"/>
      <c r="AI7" s="391"/>
    </row>
    <row r="8" spans="2:36" ht="10.15" customHeight="1" x14ac:dyDescent="0.4">
      <c r="B8" s="586"/>
      <c r="C8" s="587"/>
      <c r="D8" s="587"/>
      <c r="E8" s="587"/>
      <c r="F8" s="587"/>
      <c r="G8" s="587"/>
      <c r="H8" s="587"/>
      <c r="I8" s="587"/>
      <c r="J8" s="587"/>
      <c r="K8" s="587"/>
      <c r="L8" s="587"/>
      <c r="M8" s="587"/>
      <c r="N8" s="588"/>
      <c r="O8" s="588"/>
      <c r="P8" s="589"/>
      <c r="T8" s="125"/>
      <c r="U8" s="140"/>
      <c r="V8" s="140"/>
      <c r="W8" s="564"/>
      <c r="X8" s="312"/>
      <c r="Y8" s="316">
        <v>3</v>
      </c>
      <c r="Z8" s="521"/>
      <c r="AA8" s="524"/>
      <c r="AB8" s="525"/>
      <c r="AC8" s="601"/>
      <c r="AD8" s="602"/>
      <c r="AE8" s="602"/>
      <c r="AF8" s="602"/>
      <c r="AG8" s="602"/>
      <c r="AH8" s="392"/>
      <c r="AI8" s="393"/>
      <c r="AJ8" s="126"/>
    </row>
    <row r="9" spans="2:36" ht="10.15" customHeight="1" thickBot="1" x14ac:dyDescent="0.45">
      <c r="B9" s="590" t="s">
        <v>509</v>
      </c>
      <c r="C9" s="591"/>
      <c r="D9" s="591"/>
      <c r="E9" s="591"/>
      <c r="F9" s="591"/>
      <c r="G9" s="591"/>
      <c r="H9" s="591"/>
      <c r="I9" s="591"/>
      <c r="J9" s="591"/>
      <c r="K9" s="591"/>
      <c r="L9" s="591"/>
      <c r="M9" s="591"/>
      <c r="N9" s="588"/>
      <c r="O9" s="588"/>
      <c r="P9" s="589"/>
      <c r="T9" s="394">
        <v>1</v>
      </c>
      <c r="U9" s="293"/>
      <c r="V9" s="293"/>
      <c r="W9" s="294"/>
      <c r="X9" s="547" t="s">
        <v>8</v>
      </c>
      <c r="Y9" s="314" t="s">
        <v>542</v>
      </c>
      <c r="Z9" s="125"/>
      <c r="AA9" s="128"/>
      <c r="AB9" s="125"/>
      <c r="AC9" s="125"/>
      <c r="AD9" s="125"/>
      <c r="AE9" s="125"/>
      <c r="AF9" s="125"/>
      <c r="AG9" s="125"/>
      <c r="AJ9" s="126"/>
    </row>
    <row r="10" spans="2:36" ht="10.15" customHeight="1" thickBot="1" x14ac:dyDescent="0.45">
      <c r="B10" s="592"/>
      <c r="C10" s="593"/>
      <c r="D10" s="593"/>
      <c r="E10" s="593"/>
      <c r="F10" s="593"/>
      <c r="G10" s="593"/>
      <c r="H10" s="593"/>
      <c r="I10" s="593"/>
      <c r="J10" s="593"/>
      <c r="K10" s="593"/>
      <c r="L10" s="593"/>
      <c r="M10" s="593"/>
      <c r="N10" s="594"/>
      <c r="O10" s="594"/>
      <c r="P10" s="595"/>
      <c r="Q10" s="129"/>
      <c r="R10" s="129"/>
      <c r="S10" s="129"/>
      <c r="T10" s="538"/>
      <c r="U10" s="311"/>
      <c r="V10" s="125"/>
      <c r="W10" s="130"/>
      <c r="X10" s="548"/>
      <c r="Y10" s="315">
        <v>2</v>
      </c>
      <c r="Z10" s="128"/>
      <c r="AA10" s="125"/>
      <c r="AB10" s="125"/>
      <c r="AC10" s="125"/>
      <c r="AD10" s="125"/>
      <c r="AE10" s="125"/>
      <c r="AF10" s="125"/>
      <c r="AG10" s="125"/>
    </row>
    <row r="11" spans="2:36" ht="10.15" customHeight="1" x14ac:dyDescent="0.4">
      <c r="K11" s="131"/>
      <c r="T11" s="295"/>
      <c r="U11" s="154"/>
      <c r="V11" s="125"/>
      <c r="W11" s="578">
        <v>0</v>
      </c>
      <c r="X11" s="133"/>
      <c r="Y11" s="313" t="s">
        <v>540</v>
      </c>
      <c r="Z11" s="521">
        <v>2</v>
      </c>
      <c r="AA11" s="522" t="s">
        <v>112</v>
      </c>
      <c r="AB11" s="523"/>
      <c r="AC11" s="605" t="s">
        <v>512</v>
      </c>
      <c r="AD11" s="606"/>
      <c r="AE11" s="606"/>
      <c r="AF11" s="606"/>
      <c r="AG11" s="606"/>
      <c r="AH11" s="558"/>
      <c r="AI11" s="561"/>
    </row>
    <row r="12" spans="2:36" ht="10.15" customHeight="1" x14ac:dyDescent="0.4">
      <c r="K12" s="131"/>
      <c r="T12" s="295"/>
      <c r="U12" s="154"/>
      <c r="V12" s="125"/>
      <c r="W12" s="579"/>
      <c r="X12" s="135"/>
      <c r="Y12" s="125"/>
      <c r="Z12" s="521"/>
      <c r="AA12" s="524"/>
      <c r="AB12" s="525"/>
      <c r="AC12" s="608"/>
      <c r="AD12" s="609"/>
      <c r="AE12" s="609"/>
      <c r="AF12" s="609"/>
      <c r="AG12" s="609"/>
      <c r="AH12" s="560"/>
      <c r="AI12" s="562"/>
    </row>
    <row r="13" spans="2:36" ht="10.15" customHeight="1" thickBot="1" x14ac:dyDescent="0.45">
      <c r="M13" s="394">
        <v>3</v>
      </c>
      <c r="N13" s="296"/>
      <c r="O13" s="296"/>
      <c r="P13" s="297"/>
      <c r="Q13" s="296"/>
      <c r="R13" s="296"/>
      <c r="S13" s="296"/>
      <c r="T13" s="294"/>
      <c r="U13" s="547" t="s">
        <v>97</v>
      </c>
      <c r="V13" s="125"/>
      <c r="W13" s="125"/>
      <c r="X13" s="135"/>
      <c r="Y13" s="125"/>
      <c r="Z13" s="125"/>
      <c r="AA13" s="128"/>
      <c r="AB13" s="125"/>
      <c r="AC13" s="125"/>
      <c r="AD13" s="125"/>
      <c r="AE13" s="125"/>
      <c r="AF13" s="125"/>
      <c r="AG13" s="125"/>
    </row>
    <row r="14" spans="2:36" ht="10.15" customHeight="1" x14ac:dyDescent="0.4">
      <c r="M14" s="538"/>
      <c r="N14" s="300"/>
      <c r="O14" s="138"/>
      <c r="T14" s="139"/>
      <c r="U14" s="548"/>
      <c r="V14" s="140"/>
      <c r="W14" s="125"/>
      <c r="X14" s="135"/>
      <c r="Y14" s="128"/>
      <c r="Z14" s="128"/>
      <c r="AA14" s="125"/>
      <c r="AB14" s="125"/>
      <c r="AC14" s="125"/>
      <c r="AD14" s="125"/>
      <c r="AE14" s="125"/>
      <c r="AF14" s="125"/>
      <c r="AG14" s="125"/>
    </row>
    <row r="15" spans="2:36" ht="10.15" customHeight="1" thickBot="1" x14ac:dyDescent="0.45">
      <c r="M15" s="298"/>
      <c r="N15" s="138"/>
      <c r="O15" s="138"/>
      <c r="Q15" s="394">
        <v>3</v>
      </c>
      <c r="T15" s="140"/>
      <c r="U15" s="132"/>
      <c r="V15" s="140"/>
      <c r="W15" s="140"/>
      <c r="X15" s="305"/>
      <c r="Y15" s="293"/>
      <c r="Z15" s="569">
        <v>3</v>
      </c>
      <c r="AA15" s="570" t="s">
        <v>113</v>
      </c>
      <c r="AB15" s="571"/>
      <c r="AC15" s="605" t="s">
        <v>514</v>
      </c>
      <c r="AD15" s="606"/>
      <c r="AE15" s="606"/>
      <c r="AF15" s="606"/>
      <c r="AG15" s="606"/>
      <c r="AH15" s="606"/>
      <c r="AI15" s="607"/>
      <c r="AJ15" s="603" t="s">
        <v>47</v>
      </c>
    </row>
    <row r="16" spans="2:36" ht="10.15" customHeight="1" x14ac:dyDescent="0.4">
      <c r="D16" s="142"/>
      <c r="E16" s="143"/>
      <c r="M16" s="298"/>
      <c r="N16" s="144"/>
      <c r="O16" s="144"/>
      <c r="P16" s="138"/>
      <c r="Q16" s="538"/>
      <c r="R16" s="304"/>
      <c r="S16" s="301"/>
      <c r="T16" s="308"/>
      <c r="U16" s="309"/>
      <c r="V16" s="140"/>
      <c r="W16" s="295"/>
      <c r="X16" s="140"/>
      <c r="Y16" s="247">
        <v>3</v>
      </c>
      <c r="Z16" s="569"/>
      <c r="AA16" s="536"/>
      <c r="AB16" s="572"/>
      <c r="AC16" s="608"/>
      <c r="AD16" s="609"/>
      <c r="AE16" s="609"/>
      <c r="AF16" s="609"/>
      <c r="AG16" s="609"/>
      <c r="AH16" s="609"/>
      <c r="AI16" s="610"/>
      <c r="AJ16" s="604"/>
    </row>
    <row r="17" spans="2:36" ht="10.15" customHeight="1" thickBot="1" x14ac:dyDescent="0.45">
      <c r="D17" s="146"/>
      <c r="E17" s="146"/>
      <c r="F17" s="146"/>
      <c r="G17" s="147"/>
      <c r="H17" s="147"/>
      <c r="I17" s="147"/>
      <c r="J17" s="147"/>
      <c r="K17" s="147"/>
      <c r="L17" s="147"/>
      <c r="M17" s="298"/>
      <c r="N17" s="596"/>
      <c r="O17" s="144"/>
      <c r="P17" s="138"/>
      <c r="Q17" s="303"/>
      <c r="R17" s="145"/>
      <c r="S17" s="145"/>
      <c r="T17" s="394">
        <v>0</v>
      </c>
      <c r="U17" s="310"/>
      <c r="V17" s="306"/>
      <c r="W17" s="307"/>
      <c r="X17" s="547" t="s">
        <v>1</v>
      </c>
      <c r="Y17" s="314" t="s">
        <v>542</v>
      </c>
      <c r="Z17" s="125"/>
      <c r="AA17" s="128"/>
      <c r="AB17" s="125"/>
      <c r="AC17" s="125"/>
      <c r="AD17" s="125"/>
      <c r="AE17" s="125"/>
      <c r="AF17" s="125"/>
      <c r="AG17" s="125"/>
    </row>
    <row r="18" spans="2:36" ht="10.15" customHeight="1" x14ac:dyDescent="0.4">
      <c r="D18" s="146"/>
      <c r="E18" s="146"/>
      <c r="F18" s="146"/>
      <c r="G18" s="147"/>
      <c r="H18" s="147"/>
      <c r="I18" s="147"/>
      <c r="J18" s="147"/>
      <c r="K18" s="147"/>
      <c r="L18" s="147"/>
      <c r="M18" s="298"/>
      <c r="N18" s="596"/>
      <c r="O18" s="144"/>
      <c r="P18" s="138"/>
      <c r="Q18" s="303"/>
      <c r="R18" s="145"/>
      <c r="S18" s="145"/>
      <c r="T18" s="538"/>
      <c r="U18" s="279"/>
      <c r="V18" s="148"/>
      <c r="W18" s="150"/>
      <c r="X18" s="546"/>
      <c r="Y18" s="315">
        <v>2</v>
      </c>
      <c r="Z18" s="128"/>
      <c r="AA18" s="125"/>
      <c r="AB18" s="125"/>
      <c r="AC18" s="125"/>
      <c r="AD18" s="125"/>
      <c r="AE18" s="125"/>
      <c r="AF18" s="125"/>
      <c r="AG18" s="125"/>
    </row>
    <row r="19" spans="2:36" ht="10.15" customHeight="1" x14ac:dyDescent="0.4">
      <c r="D19" s="151"/>
      <c r="E19" s="151"/>
      <c r="F19" s="151"/>
      <c r="G19" s="152"/>
      <c r="H19" s="152"/>
      <c r="I19" s="152"/>
      <c r="J19" s="152"/>
      <c r="K19" s="152"/>
      <c r="L19" s="152"/>
      <c r="M19" s="298"/>
      <c r="N19" s="138"/>
      <c r="O19" s="138"/>
      <c r="P19" s="153"/>
      <c r="Q19" s="298"/>
      <c r="R19" s="138"/>
      <c r="S19" s="138"/>
      <c r="T19" s="140"/>
      <c r="U19" s="154"/>
      <c r="V19" s="140"/>
      <c r="W19" s="134"/>
      <c r="X19" s="133"/>
      <c r="Y19" s="313" t="s">
        <v>540</v>
      </c>
      <c r="Z19" s="521">
        <v>4</v>
      </c>
      <c r="AA19" s="522" t="s">
        <v>114</v>
      </c>
      <c r="AB19" s="523"/>
      <c r="AC19" s="605" t="s">
        <v>516</v>
      </c>
      <c r="AD19" s="606"/>
      <c r="AE19" s="606"/>
      <c r="AF19" s="606"/>
      <c r="AG19" s="606"/>
      <c r="AH19" s="606"/>
      <c r="AI19" s="607"/>
    </row>
    <row r="20" spans="2:36" ht="10.15" customHeight="1" x14ac:dyDescent="0.4">
      <c r="D20" s="151"/>
      <c r="E20" s="151"/>
      <c r="F20" s="151"/>
      <c r="G20" s="152"/>
      <c r="H20" s="152"/>
      <c r="I20" s="152"/>
      <c r="J20" s="152"/>
      <c r="K20" s="152"/>
      <c r="L20" s="152"/>
      <c r="M20" s="298"/>
      <c r="N20" s="138"/>
      <c r="O20" s="138"/>
      <c r="P20" s="138"/>
      <c r="Q20" s="298"/>
      <c r="R20" s="138"/>
      <c r="S20" s="138"/>
      <c r="T20" s="140"/>
      <c r="U20" s="154"/>
      <c r="V20" s="140"/>
      <c r="W20" s="140"/>
      <c r="X20" s="155"/>
      <c r="Y20" s="122"/>
      <c r="Z20" s="521"/>
      <c r="AA20" s="524"/>
      <c r="AB20" s="525"/>
      <c r="AC20" s="608"/>
      <c r="AD20" s="609"/>
      <c r="AE20" s="609"/>
      <c r="AF20" s="609"/>
      <c r="AG20" s="609"/>
      <c r="AH20" s="609"/>
      <c r="AI20" s="610"/>
      <c r="AJ20" s="126"/>
    </row>
    <row r="21" spans="2:36" ht="10.15" customHeight="1" thickBot="1" x14ac:dyDescent="0.45">
      <c r="D21" s="448" t="s">
        <v>361</v>
      </c>
      <c r="E21" s="448"/>
      <c r="F21" s="448"/>
      <c r="G21" s="531" t="s">
        <v>541</v>
      </c>
      <c r="H21" s="573"/>
      <c r="I21" s="573"/>
      <c r="J21" s="573"/>
      <c r="K21" s="573"/>
      <c r="L21" s="574"/>
      <c r="M21" s="299"/>
      <c r="N21" s="547" t="s">
        <v>98</v>
      </c>
      <c r="O21" s="154"/>
      <c r="P21" s="138"/>
      <c r="Q21" s="299"/>
      <c r="R21" s="547" t="s">
        <v>99</v>
      </c>
      <c r="S21" s="156"/>
      <c r="T21" s="140"/>
      <c r="U21" s="154"/>
      <c r="V21" s="125"/>
      <c r="W21" s="125"/>
      <c r="X21" s="135"/>
      <c r="Y21" s="125"/>
      <c r="Z21" s="128"/>
      <c r="AA21" s="128"/>
      <c r="AB21" s="128"/>
      <c r="AC21" s="125"/>
      <c r="AD21" s="125"/>
      <c r="AE21" s="125"/>
      <c r="AF21" s="125"/>
      <c r="AG21" s="125"/>
      <c r="AJ21" s="126"/>
    </row>
    <row r="22" spans="2:36" ht="10.15" customHeight="1" x14ac:dyDescent="0.4">
      <c r="D22" s="565"/>
      <c r="E22" s="565"/>
      <c r="F22" s="565"/>
      <c r="G22" s="575"/>
      <c r="H22" s="576"/>
      <c r="I22" s="576"/>
      <c r="J22" s="576"/>
      <c r="K22" s="576"/>
      <c r="L22" s="577"/>
      <c r="N22" s="548"/>
      <c r="O22" s="154"/>
      <c r="P22" s="138"/>
      <c r="Q22" s="274"/>
      <c r="R22" s="546"/>
      <c r="S22" s="156"/>
      <c r="T22" s="140"/>
      <c r="U22" s="154"/>
      <c r="V22" s="125"/>
      <c r="W22" s="125"/>
      <c r="X22" s="135"/>
      <c r="Y22" s="125"/>
      <c r="Z22" s="128"/>
      <c r="AA22" s="125"/>
      <c r="AB22" s="125"/>
      <c r="AC22" s="125"/>
      <c r="AD22" s="125"/>
      <c r="AE22" s="125"/>
      <c r="AF22" s="125"/>
      <c r="AG22" s="125"/>
    </row>
    <row r="23" spans="2:36" ht="10.15" customHeight="1" x14ac:dyDescent="0.4">
      <c r="D23" s="151"/>
      <c r="E23" s="151"/>
      <c r="F23" s="151"/>
      <c r="G23" s="152"/>
      <c r="H23" s="152"/>
      <c r="I23" s="152"/>
      <c r="J23" s="152"/>
      <c r="K23" s="152"/>
      <c r="L23" s="152"/>
      <c r="N23" s="137"/>
      <c r="O23" s="138"/>
      <c r="P23" s="138"/>
      <c r="Q23" s="138"/>
      <c r="R23" s="137"/>
      <c r="S23" s="138"/>
      <c r="T23" s="140"/>
      <c r="U23" s="154"/>
      <c r="V23" s="140"/>
      <c r="W23" s="521">
        <v>0</v>
      </c>
      <c r="X23" s="141"/>
      <c r="Y23" s="127"/>
      <c r="Z23" s="521">
        <v>5</v>
      </c>
      <c r="AA23" s="522" t="s">
        <v>115</v>
      </c>
      <c r="AB23" s="523"/>
      <c r="AC23" s="605" t="s">
        <v>517</v>
      </c>
      <c r="AD23" s="606"/>
      <c r="AE23" s="606"/>
      <c r="AF23" s="606"/>
      <c r="AG23" s="606"/>
      <c r="AH23" s="558"/>
      <c r="AI23" s="561"/>
    </row>
    <row r="24" spans="2:36" ht="10.15" customHeight="1" x14ac:dyDescent="0.4">
      <c r="D24" s="448" t="s">
        <v>362</v>
      </c>
      <c r="E24" s="448"/>
      <c r="F24" s="448"/>
      <c r="G24" s="531" t="s">
        <v>506</v>
      </c>
      <c r="H24" s="532"/>
      <c r="I24" s="532"/>
      <c r="J24" s="532"/>
      <c r="K24" s="532"/>
      <c r="L24" s="566"/>
      <c r="N24" s="137"/>
      <c r="O24" s="138"/>
      <c r="P24" s="138"/>
      <c r="Q24" s="138"/>
      <c r="R24" s="137"/>
      <c r="S24" s="138"/>
      <c r="T24" s="140"/>
      <c r="U24" s="154"/>
      <c r="V24" s="140"/>
      <c r="W24" s="564"/>
      <c r="X24" s="157"/>
      <c r="Y24" s="125"/>
      <c r="Z24" s="521"/>
      <c r="AA24" s="524"/>
      <c r="AB24" s="525"/>
      <c r="AC24" s="608"/>
      <c r="AD24" s="609"/>
      <c r="AE24" s="609"/>
      <c r="AF24" s="609"/>
      <c r="AG24" s="609"/>
      <c r="AH24" s="560"/>
      <c r="AI24" s="562"/>
    </row>
    <row r="25" spans="2:36" ht="10.15" customHeight="1" thickBot="1" x14ac:dyDescent="0.45">
      <c r="D25" s="565"/>
      <c r="E25" s="565"/>
      <c r="F25" s="565"/>
      <c r="G25" s="533"/>
      <c r="H25" s="534"/>
      <c r="I25" s="534"/>
      <c r="J25" s="534"/>
      <c r="K25" s="534"/>
      <c r="L25" s="567"/>
      <c r="N25" s="137"/>
      <c r="O25" s="138"/>
      <c r="P25" s="138"/>
      <c r="Q25" s="138"/>
      <c r="R25" s="137"/>
      <c r="S25" s="138"/>
      <c r="T25" s="394">
        <v>2</v>
      </c>
      <c r="U25" s="144"/>
      <c r="X25" s="545" t="s">
        <v>66</v>
      </c>
      <c r="Z25" s="128"/>
      <c r="AA25" s="128"/>
      <c r="AB25" s="125"/>
      <c r="AC25" s="125"/>
      <c r="AD25" s="125"/>
      <c r="AE25" s="125"/>
      <c r="AF25" s="125"/>
      <c r="AG25" s="125"/>
    </row>
    <row r="26" spans="2:36" ht="10.15" customHeight="1" x14ac:dyDescent="0.4">
      <c r="D26" s="151"/>
      <c r="E26" s="151"/>
      <c r="F26" s="151"/>
      <c r="G26" s="152"/>
      <c r="H26" s="152"/>
      <c r="I26" s="152"/>
      <c r="J26" s="152"/>
      <c r="K26" s="152"/>
      <c r="L26" s="152"/>
      <c r="N26" s="137"/>
      <c r="O26" s="138"/>
      <c r="P26" s="138"/>
      <c r="Q26" s="138"/>
      <c r="R26" s="137"/>
      <c r="S26" s="138"/>
      <c r="T26" s="538"/>
      <c r="U26" s="318"/>
      <c r="V26" s="319"/>
      <c r="W26" s="320"/>
      <c r="X26" s="546"/>
      <c r="Z26" s="128"/>
      <c r="AA26" s="128"/>
      <c r="AB26" s="125"/>
      <c r="AC26" s="125"/>
      <c r="AD26" s="125"/>
      <c r="AE26" s="125"/>
      <c r="AF26" s="125"/>
      <c r="AG26" s="125"/>
    </row>
    <row r="27" spans="2:36" ht="10.15" customHeight="1" thickBot="1" x14ac:dyDescent="0.45">
      <c r="B27" s="158"/>
      <c r="C27" s="158"/>
      <c r="D27" s="448" t="s">
        <v>363</v>
      </c>
      <c r="E27" s="448"/>
      <c r="F27" s="448"/>
      <c r="G27" s="515" t="s">
        <v>513</v>
      </c>
      <c r="H27" s="516"/>
      <c r="I27" s="516"/>
      <c r="J27" s="516"/>
      <c r="K27" s="516"/>
      <c r="L27" s="517"/>
      <c r="M27" s="158"/>
      <c r="N27" s="137"/>
      <c r="O27" s="138"/>
      <c r="P27" s="138"/>
      <c r="Q27" s="394">
        <v>2</v>
      </c>
      <c r="R27" s="159"/>
      <c r="S27" s="136"/>
      <c r="T27" s="321"/>
      <c r="U27" s="277"/>
      <c r="V27" s="140"/>
      <c r="W27" s="542">
        <v>4</v>
      </c>
      <c r="X27" s="317"/>
      <c r="Y27" s="125"/>
      <c r="Z27" s="521">
        <v>6</v>
      </c>
      <c r="AA27" s="522" t="s">
        <v>116</v>
      </c>
      <c r="AB27" s="543"/>
      <c r="AC27" s="605" t="s">
        <v>506</v>
      </c>
      <c r="AD27" s="606"/>
      <c r="AE27" s="606"/>
      <c r="AF27" s="606"/>
      <c r="AG27" s="606"/>
      <c r="AH27" s="558"/>
      <c r="AI27" s="561"/>
    </row>
    <row r="28" spans="2:36" ht="10.15" customHeight="1" x14ac:dyDescent="0.4">
      <c r="B28" s="158"/>
      <c r="C28" s="158"/>
      <c r="D28" s="565"/>
      <c r="E28" s="565"/>
      <c r="F28" s="565"/>
      <c r="G28" s="518"/>
      <c r="H28" s="519"/>
      <c r="I28" s="519"/>
      <c r="J28" s="519"/>
      <c r="K28" s="519"/>
      <c r="L28" s="520"/>
      <c r="M28" s="158"/>
      <c r="N28" s="137"/>
      <c r="O28" s="138"/>
      <c r="Q28" s="538"/>
      <c r="T28" s="295"/>
      <c r="U28" s="140"/>
      <c r="V28" s="278"/>
      <c r="W28" s="542"/>
      <c r="X28" s="302"/>
      <c r="Y28" s="302"/>
      <c r="Z28" s="521"/>
      <c r="AA28" s="524"/>
      <c r="AB28" s="544"/>
      <c r="AC28" s="608"/>
      <c r="AD28" s="609"/>
      <c r="AE28" s="609"/>
      <c r="AF28" s="609"/>
      <c r="AG28" s="609"/>
      <c r="AH28" s="560"/>
      <c r="AI28" s="562"/>
    </row>
    <row r="29" spans="2:36" ht="10.15" customHeight="1" thickBot="1" x14ac:dyDescent="0.45"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475">
        <v>1</v>
      </c>
      <c r="N29" s="322"/>
      <c r="O29" s="296"/>
      <c r="P29" s="296"/>
      <c r="Q29" s="296"/>
      <c r="R29" s="296"/>
      <c r="S29" s="296"/>
      <c r="T29" s="323"/>
      <c r="U29" s="547" t="s">
        <v>123</v>
      </c>
      <c r="V29" s="134"/>
      <c r="W29" s="140"/>
      <c r="X29" s="154"/>
      <c r="Y29" s="125"/>
      <c r="Z29" s="125"/>
      <c r="AA29" s="128"/>
      <c r="AB29" s="125"/>
      <c r="AC29" s="125"/>
      <c r="AD29" s="125"/>
      <c r="AE29" s="125"/>
      <c r="AF29" s="125"/>
      <c r="AG29" s="125"/>
    </row>
    <row r="30" spans="2:36" ht="10.15" customHeight="1" x14ac:dyDescent="0.4">
      <c r="B30" s="158"/>
      <c r="C30" s="158"/>
      <c r="D30" s="448" t="s">
        <v>519</v>
      </c>
      <c r="E30" s="448"/>
      <c r="F30" s="448"/>
      <c r="G30" s="515" t="s">
        <v>461</v>
      </c>
      <c r="H30" s="516"/>
      <c r="I30" s="516"/>
      <c r="J30" s="516"/>
      <c r="K30" s="516"/>
      <c r="L30" s="517"/>
      <c r="M30" s="563"/>
      <c r="Q30" s="129"/>
      <c r="R30" s="129"/>
      <c r="S30" s="129"/>
      <c r="T30" s="125"/>
      <c r="U30" s="548"/>
      <c r="V30" s="134"/>
      <c r="W30" s="139"/>
      <c r="X30" s="154"/>
      <c r="Y30" s="125"/>
      <c r="Z30" s="128"/>
      <c r="AA30" s="125"/>
      <c r="AB30" s="125"/>
      <c r="AC30" s="125"/>
      <c r="AD30" s="125"/>
      <c r="AE30" s="125"/>
      <c r="AF30" s="125"/>
      <c r="AG30" s="125"/>
    </row>
    <row r="31" spans="2:36" ht="10.15" customHeight="1" thickBot="1" x14ac:dyDescent="0.45">
      <c r="D31" s="565"/>
      <c r="E31" s="565"/>
      <c r="F31" s="565"/>
      <c r="G31" s="518"/>
      <c r="H31" s="519"/>
      <c r="I31" s="519"/>
      <c r="J31" s="519"/>
      <c r="K31" s="519"/>
      <c r="L31" s="520"/>
      <c r="T31" s="125"/>
      <c r="U31" s="132"/>
      <c r="V31" s="134"/>
      <c r="W31" s="535">
        <v>2</v>
      </c>
      <c r="X31" s="305"/>
      <c r="Y31" s="293"/>
      <c r="Z31" s="521">
        <v>7</v>
      </c>
      <c r="AA31" s="522" t="s">
        <v>117</v>
      </c>
      <c r="AB31" s="523"/>
      <c r="AC31" s="605" t="s">
        <v>518</v>
      </c>
      <c r="AD31" s="606"/>
      <c r="AE31" s="606"/>
      <c r="AF31" s="606"/>
      <c r="AG31" s="606"/>
      <c r="AH31" s="558"/>
      <c r="AI31" s="561"/>
    </row>
    <row r="32" spans="2:36" ht="10.15" customHeight="1" x14ac:dyDescent="0.4">
      <c r="K32" s="131"/>
      <c r="N32" s="138"/>
      <c r="O32" s="138"/>
      <c r="P32" s="138"/>
      <c r="Q32" s="138"/>
      <c r="R32" s="138"/>
      <c r="S32" s="138"/>
      <c r="T32" s="140"/>
      <c r="U32" s="275"/>
      <c r="V32" s="134"/>
      <c r="W32" s="536"/>
      <c r="X32" s="324"/>
      <c r="Y32" s="125"/>
      <c r="Z32" s="521"/>
      <c r="AA32" s="524"/>
      <c r="AB32" s="525"/>
      <c r="AC32" s="608"/>
      <c r="AD32" s="609"/>
      <c r="AE32" s="609"/>
      <c r="AF32" s="609"/>
      <c r="AG32" s="609"/>
      <c r="AH32" s="560"/>
      <c r="AI32" s="562"/>
    </row>
    <row r="33" spans="2:36" ht="10.15" customHeight="1" thickBot="1" x14ac:dyDescent="0.45">
      <c r="N33" s="138"/>
      <c r="O33" s="138"/>
      <c r="P33" s="153"/>
      <c r="Q33" s="138"/>
      <c r="R33" s="138"/>
      <c r="S33" s="138"/>
      <c r="T33" s="394">
        <v>0</v>
      </c>
      <c r="U33" s="275"/>
      <c r="V33" s="293"/>
      <c r="W33" s="294"/>
      <c r="X33" s="526" t="s">
        <v>65</v>
      </c>
      <c r="Y33" s="125"/>
      <c r="Z33" s="125"/>
      <c r="AA33" s="128"/>
      <c r="AB33" s="125"/>
      <c r="AC33" s="125"/>
      <c r="AD33" s="125"/>
      <c r="AE33" s="125"/>
      <c r="AF33" s="125"/>
      <c r="AG33" s="125"/>
    </row>
    <row r="34" spans="2:36" ht="10.15" customHeight="1" x14ac:dyDescent="0.4">
      <c r="M34" s="138"/>
      <c r="N34" s="138"/>
      <c r="O34" s="138"/>
      <c r="P34" s="138"/>
      <c r="Q34" s="138"/>
      <c r="R34" s="138"/>
      <c r="S34" s="138"/>
      <c r="T34" s="538"/>
      <c r="U34" s="325"/>
      <c r="V34" s="302"/>
      <c r="W34" s="326"/>
      <c r="X34" s="527"/>
      <c r="Y34" s="128"/>
      <c r="Z34" s="128"/>
      <c r="AA34" s="125"/>
      <c r="AB34" s="125"/>
      <c r="AC34" s="125"/>
      <c r="AD34" s="125"/>
      <c r="AE34" s="125"/>
      <c r="AF34" s="125"/>
      <c r="AG34" s="125"/>
    </row>
    <row r="35" spans="2:36" ht="10.15" customHeight="1" x14ac:dyDescent="0.4">
      <c r="M35" s="138"/>
      <c r="N35" s="138"/>
      <c r="O35" s="138"/>
      <c r="P35" s="138"/>
      <c r="Q35" s="138"/>
      <c r="R35" s="138"/>
      <c r="S35" s="138"/>
      <c r="T35" s="140"/>
      <c r="U35" s="154"/>
      <c r="V35" s="140"/>
      <c r="W35" s="382">
        <v>1</v>
      </c>
      <c r="X35" s="133"/>
      <c r="Y35" s="127"/>
      <c r="Z35" s="521">
        <v>8</v>
      </c>
      <c r="AA35" s="522" t="s">
        <v>118</v>
      </c>
      <c r="AB35" s="523"/>
      <c r="AC35" s="605" t="s">
        <v>501</v>
      </c>
      <c r="AD35" s="606"/>
      <c r="AE35" s="606"/>
      <c r="AF35" s="606"/>
      <c r="AG35" s="606"/>
      <c r="AH35" s="558"/>
      <c r="AI35" s="561"/>
    </row>
    <row r="36" spans="2:36" ht="10.15" customHeight="1" x14ac:dyDescent="0.4">
      <c r="D36" s="142"/>
      <c r="E36" s="143"/>
      <c r="M36" s="138"/>
      <c r="N36" s="144"/>
      <c r="O36" s="144"/>
      <c r="P36" s="138"/>
      <c r="Q36" s="145"/>
      <c r="R36" s="145"/>
      <c r="S36" s="145"/>
      <c r="T36" s="140"/>
      <c r="U36" s="140"/>
      <c r="V36" s="140"/>
      <c r="W36" s="537"/>
      <c r="X36" s="125"/>
      <c r="Y36" s="125"/>
      <c r="Z36" s="521"/>
      <c r="AA36" s="524"/>
      <c r="AB36" s="525"/>
      <c r="AC36" s="608"/>
      <c r="AD36" s="609"/>
      <c r="AE36" s="609"/>
      <c r="AF36" s="609"/>
      <c r="AG36" s="609"/>
      <c r="AH36" s="560"/>
      <c r="AI36" s="562"/>
    </row>
    <row r="37" spans="2:36" ht="10.15" customHeight="1" x14ac:dyDescent="0.4">
      <c r="D37" s="160"/>
      <c r="E37" s="160"/>
      <c r="F37" s="160"/>
      <c r="G37" s="147"/>
      <c r="H37" s="147"/>
      <c r="I37" s="147"/>
      <c r="J37" s="147"/>
      <c r="K37" s="147"/>
      <c r="L37" s="147"/>
      <c r="M37" s="138"/>
      <c r="N37" s="138"/>
      <c r="O37" s="138"/>
      <c r="P37" s="138"/>
      <c r="Q37" s="145"/>
      <c r="R37" s="145"/>
      <c r="S37" s="145"/>
      <c r="T37" s="148"/>
      <c r="U37" s="148"/>
      <c r="V37" s="148"/>
      <c r="W37" s="148"/>
      <c r="X37" s="148"/>
      <c r="Y37" s="148"/>
      <c r="Z37" s="125"/>
      <c r="AA37" s="128"/>
      <c r="AB37" s="125"/>
      <c r="AC37" s="125"/>
      <c r="AD37" s="125"/>
      <c r="AE37" s="125"/>
      <c r="AF37" s="125"/>
      <c r="AG37" s="125"/>
    </row>
    <row r="38" spans="2:36" ht="13.5" customHeight="1" x14ac:dyDescent="0.4">
      <c r="D38" s="160"/>
      <c r="E38" s="160"/>
      <c r="F38" s="160"/>
      <c r="G38" s="147"/>
      <c r="H38" s="147"/>
      <c r="I38" s="147"/>
      <c r="J38" s="147"/>
      <c r="K38" s="147"/>
      <c r="L38" s="147"/>
      <c r="M38" s="138"/>
      <c r="N38" s="138"/>
      <c r="O38" s="138"/>
      <c r="P38" s="138"/>
      <c r="Q38" s="145"/>
      <c r="R38" s="145"/>
      <c r="S38" s="145"/>
      <c r="T38" s="148"/>
      <c r="U38" s="148"/>
      <c r="V38" s="148"/>
      <c r="W38" s="148"/>
      <c r="X38" s="148"/>
      <c r="Y38" s="148"/>
      <c r="Z38" s="128"/>
      <c r="AA38" s="125"/>
      <c r="AB38" s="125"/>
      <c r="AC38" s="125"/>
      <c r="AD38" s="125"/>
      <c r="AE38" s="125"/>
      <c r="AF38" s="125"/>
      <c r="AG38" s="125"/>
    </row>
    <row r="39" spans="2:36" s="148" customFormat="1" ht="13.5" customHeight="1" x14ac:dyDescent="0.4">
      <c r="D39" s="146"/>
      <c r="E39" s="146"/>
      <c r="F39" s="146"/>
      <c r="G39" s="147"/>
      <c r="H39" s="147"/>
      <c r="I39" s="147"/>
      <c r="J39" s="147"/>
      <c r="K39" s="147"/>
      <c r="L39" s="147"/>
      <c r="P39" s="153"/>
      <c r="T39" s="140"/>
      <c r="U39" s="154"/>
      <c r="V39" s="140"/>
      <c r="W39" s="140"/>
      <c r="X39" s="154"/>
      <c r="Y39" s="140"/>
      <c r="Z39" s="161"/>
      <c r="AA39" s="161"/>
      <c r="AB39" s="161"/>
      <c r="AC39" s="140"/>
      <c r="AD39" s="140"/>
      <c r="AE39" s="140"/>
      <c r="AF39" s="140"/>
      <c r="AG39" s="140"/>
    </row>
    <row r="40" spans="2:36" s="148" customFormat="1" ht="13.5" customHeight="1" x14ac:dyDescent="0.4">
      <c r="B40" s="345" t="s">
        <v>4</v>
      </c>
      <c r="C40" s="549"/>
      <c r="D40" s="549"/>
      <c r="E40" s="550"/>
      <c r="F40" s="557" t="s">
        <v>100</v>
      </c>
      <c r="G40" s="558"/>
      <c r="H40" s="345" t="s">
        <v>101</v>
      </c>
      <c r="I40" s="346"/>
      <c r="J40" s="346"/>
      <c r="K40" s="346"/>
      <c r="L40" s="346"/>
      <c r="M40" s="346"/>
      <c r="N40" s="345" t="s">
        <v>102</v>
      </c>
      <c r="O40" s="558"/>
      <c r="P40" s="558"/>
      <c r="Q40" s="558"/>
      <c r="R40" s="558"/>
      <c r="S40" s="558"/>
      <c r="T40" s="561"/>
      <c r="U40" s="345" t="s">
        <v>101</v>
      </c>
      <c r="V40" s="346"/>
      <c r="W40" s="346"/>
      <c r="X40" s="346"/>
      <c r="Y40" s="346"/>
      <c r="Z40" s="346"/>
      <c r="AA40" s="557" t="s">
        <v>100</v>
      </c>
      <c r="AB40" s="561"/>
      <c r="AC40" s="611" t="s">
        <v>110</v>
      </c>
      <c r="AD40" s="611"/>
      <c r="AE40" s="611"/>
      <c r="AF40" s="611"/>
      <c r="AG40" s="611"/>
      <c r="AH40" s="611"/>
      <c r="AI40" s="611"/>
      <c r="AJ40" s="612"/>
    </row>
    <row r="41" spans="2:36" s="148" customFormat="1" ht="13.5" customHeight="1" x14ac:dyDescent="0.4">
      <c r="B41" s="551"/>
      <c r="C41" s="552"/>
      <c r="D41" s="552"/>
      <c r="E41" s="553"/>
      <c r="F41" s="559"/>
      <c r="G41" s="560"/>
      <c r="H41" s="347"/>
      <c r="I41" s="348"/>
      <c r="J41" s="348"/>
      <c r="K41" s="348"/>
      <c r="L41" s="348"/>
      <c r="M41" s="348"/>
      <c r="N41" s="559"/>
      <c r="O41" s="560"/>
      <c r="P41" s="560"/>
      <c r="Q41" s="560"/>
      <c r="R41" s="560"/>
      <c r="S41" s="560"/>
      <c r="T41" s="562"/>
      <c r="U41" s="347"/>
      <c r="V41" s="348"/>
      <c r="W41" s="348"/>
      <c r="X41" s="348"/>
      <c r="Y41" s="348"/>
      <c r="Z41" s="348"/>
      <c r="AA41" s="559"/>
      <c r="AB41" s="562"/>
      <c r="AC41" s="597" t="s">
        <v>106</v>
      </c>
      <c r="AD41" s="597"/>
      <c r="AE41" s="597" t="s">
        <v>107</v>
      </c>
      <c r="AF41" s="597"/>
      <c r="AG41" s="597" t="s">
        <v>108</v>
      </c>
      <c r="AH41" s="597"/>
      <c r="AI41" s="597" t="s">
        <v>109</v>
      </c>
      <c r="AJ41" s="598"/>
    </row>
    <row r="42" spans="2:36" s="148" customFormat="1" ht="13.5" customHeight="1" x14ac:dyDescent="0.4">
      <c r="B42" s="372" t="s">
        <v>8</v>
      </c>
      <c r="C42" s="487" t="s">
        <v>9</v>
      </c>
      <c r="D42" s="487"/>
      <c r="E42" s="488"/>
      <c r="F42" s="481">
        <v>1</v>
      </c>
      <c r="G42" s="482"/>
      <c r="H42" s="515" t="s">
        <v>541</v>
      </c>
      <c r="I42" s="516"/>
      <c r="J42" s="516"/>
      <c r="K42" s="516"/>
      <c r="L42" s="516"/>
      <c r="M42" s="517"/>
      <c r="N42" s="345">
        <v>0</v>
      </c>
      <c r="O42" s="492"/>
      <c r="P42" s="162">
        <v>0</v>
      </c>
      <c r="Q42" s="162" t="s">
        <v>10</v>
      </c>
      <c r="R42" s="162">
        <v>0</v>
      </c>
      <c r="S42" s="345">
        <v>0</v>
      </c>
      <c r="T42" s="492"/>
      <c r="U42" s="408" t="s">
        <v>511</v>
      </c>
      <c r="V42" s="398"/>
      <c r="W42" s="398"/>
      <c r="X42" s="398"/>
      <c r="Y42" s="398"/>
      <c r="Z42" s="398"/>
      <c r="AA42" s="481">
        <v>2</v>
      </c>
      <c r="AB42" s="499"/>
      <c r="AC42" s="506" t="s">
        <v>134</v>
      </c>
      <c r="AD42" s="507"/>
      <c r="AE42" s="507"/>
      <c r="AF42" s="507"/>
      <c r="AG42" s="507"/>
      <c r="AH42" s="507"/>
      <c r="AI42" s="507" t="s">
        <v>135</v>
      </c>
      <c r="AJ42" s="508"/>
    </row>
    <row r="43" spans="2:36" s="148" customFormat="1" ht="13.5" customHeight="1" x14ac:dyDescent="0.4">
      <c r="B43" s="554"/>
      <c r="C43" s="555"/>
      <c r="D43" s="555"/>
      <c r="E43" s="556"/>
      <c r="F43" s="504"/>
      <c r="G43" s="505"/>
      <c r="H43" s="528"/>
      <c r="I43" s="529"/>
      <c r="J43" s="529"/>
      <c r="K43" s="529"/>
      <c r="L43" s="529"/>
      <c r="M43" s="530"/>
      <c r="N43" s="495"/>
      <c r="O43" s="496"/>
      <c r="P43" s="343">
        <v>0</v>
      </c>
      <c r="Q43" s="343" t="s">
        <v>10</v>
      </c>
      <c r="R43" s="343">
        <v>0</v>
      </c>
      <c r="S43" s="495"/>
      <c r="T43" s="496"/>
      <c r="U43" s="497"/>
      <c r="V43" s="366"/>
      <c r="W43" s="366"/>
      <c r="X43" s="366"/>
      <c r="Y43" s="366"/>
      <c r="Z43" s="366"/>
      <c r="AA43" s="500"/>
      <c r="AB43" s="501"/>
      <c r="AC43" s="514"/>
      <c r="AD43" s="512"/>
      <c r="AE43" s="512"/>
      <c r="AF43" s="512"/>
      <c r="AG43" s="512"/>
      <c r="AH43" s="512"/>
      <c r="AI43" s="512"/>
      <c r="AJ43" s="513"/>
    </row>
    <row r="44" spans="2:36" s="279" customFormat="1" ht="13.5" customHeight="1" x14ac:dyDescent="0.4">
      <c r="B44" s="281"/>
      <c r="C44" s="172"/>
      <c r="D44" s="172"/>
      <c r="E44" s="282"/>
      <c r="F44" s="283"/>
      <c r="G44" s="147"/>
      <c r="H44" s="327"/>
      <c r="I44" s="328"/>
      <c r="J44" s="328"/>
      <c r="K44" s="328"/>
      <c r="L44" s="328"/>
      <c r="M44" s="329"/>
      <c r="N44" s="491">
        <v>3</v>
      </c>
      <c r="O44" s="539"/>
      <c r="P44" s="491" t="s">
        <v>549</v>
      </c>
      <c r="Q44" s="541"/>
      <c r="R44" s="540"/>
      <c r="S44" s="493">
        <v>2</v>
      </c>
      <c r="T44" s="540"/>
      <c r="U44" s="287"/>
      <c r="V44" s="273"/>
      <c r="W44" s="273"/>
      <c r="X44" s="273"/>
      <c r="Y44" s="273"/>
      <c r="Z44" s="273"/>
      <c r="AA44" s="288"/>
      <c r="AB44" s="289"/>
      <c r="AC44" s="290"/>
      <c r="AD44" s="291"/>
      <c r="AE44" s="291"/>
      <c r="AF44" s="291"/>
      <c r="AG44" s="291"/>
      <c r="AH44" s="291"/>
      <c r="AI44" s="291"/>
      <c r="AJ44" s="292"/>
    </row>
    <row r="45" spans="2:36" s="148" customFormat="1" ht="13.5" customHeight="1" x14ac:dyDescent="0.4">
      <c r="B45" s="485" t="s">
        <v>1</v>
      </c>
      <c r="C45" s="487" t="s">
        <v>111</v>
      </c>
      <c r="D45" s="487"/>
      <c r="E45" s="488"/>
      <c r="F45" s="481">
        <v>3</v>
      </c>
      <c r="G45" s="482"/>
      <c r="H45" s="515" t="s">
        <v>513</v>
      </c>
      <c r="I45" s="516"/>
      <c r="J45" s="516"/>
      <c r="K45" s="516"/>
      <c r="L45" s="516"/>
      <c r="M45" s="517"/>
      <c r="N45" s="345">
        <v>0</v>
      </c>
      <c r="O45" s="492"/>
      <c r="P45" s="162">
        <v>0</v>
      </c>
      <c r="Q45" s="162" t="s">
        <v>10</v>
      </c>
      <c r="R45" s="162">
        <v>0</v>
      </c>
      <c r="S45" s="345">
        <v>0</v>
      </c>
      <c r="T45" s="492"/>
      <c r="U45" s="408" t="s">
        <v>515</v>
      </c>
      <c r="V45" s="398"/>
      <c r="W45" s="398"/>
      <c r="X45" s="398"/>
      <c r="Y45" s="398"/>
      <c r="Z45" s="398"/>
      <c r="AA45" s="481">
        <v>4</v>
      </c>
      <c r="AB45" s="499"/>
      <c r="AC45" s="506" t="s">
        <v>134</v>
      </c>
      <c r="AD45" s="507"/>
      <c r="AE45" s="507"/>
      <c r="AF45" s="507"/>
      <c r="AG45" s="507"/>
      <c r="AH45" s="507"/>
      <c r="AI45" s="507" t="s">
        <v>136</v>
      </c>
      <c r="AJ45" s="508"/>
    </row>
    <row r="46" spans="2:36" s="148" customFormat="1" ht="13.5" customHeight="1" x14ac:dyDescent="0.4">
      <c r="B46" s="568"/>
      <c r="C46" s="555"/>
      <c r="D46" s="555"/>
      <c r="E46" s="556"/>
      <c r="F46" s="504"/>
      <c r="G46" s="505"/>
      <c r="H46" s="528"/>
      <c r="I46" s="529"/>
      <c r="J46" s="529"/>
      <c r="K46" s="529"/>
      <c r="L46" s="529"/>
      <c r="M46" s="530"/>
      <c r="N46" s="495"/>
      <c r="O46" s="496"/>
      <c r="P46" s="343">
        <v>0</v>
      </c>
      <c r="Q46" s="343" t="s">
        <v>10</v>
      </c>
      <c r="R46" s="343">
        <v>0</v>
      </c>
      <c r="S46" s="495"/>
      <c r="T46" s="496"/>
      <c r="U46" s="497"/>
      <c r="V46" s="366"/>
      <c r="W46" s="366"/>
      <c r="X46" s="366"/>
      <c r="Y46" s="366"/>
      <c r="Z46" s="366"/>
      <c r="AA46" s="500"/>
      <c r="AB46" s="501"/>
      <c r="AC46" s="514"/>
      <c r="AD46" s="512"/>
      <c r="AE46" s="512"/>
      <c r="AF46" s="512"/>
      <c r="AG46" s="512"/>
      <c r="AH46" s="512"/>
      <c r="AI46" s="512"/>
      <c r="AJ46" s="513"/>
    </row>
    <row r="47" spans="2:36" s="279" customFormat="1" ht="13.5" customHeight="1" x14ac:dyDescent="0.4">
      <c r="B47" s="276"/>
      <c r="C47" s="172"/>
      <c r="D47" s="172"/>
      <c r="E47" s="282"/>
      <c r="F47" s="283"/>
      <c r="G47" s="147"/>
      <c r="H47" s="284"/>
      <c r="I47" s="285"/>
      <c r="J47" s="285"/>
      <c r="K47" s="285"/>
      <c r="L47" s="285"/>
      <c r="M47" s="286"/>
      <c r="N47" s="491">
        <v>3</v>
      </c>
      <c r="O47" s="539"/>
      <c r="P47" s="491" t="s">
        <v>549</v>
      </c>
      <c r="Q47" s="541"/>
      <c r="R47" s="540"/>
      <c r="S47" s="493">
        <v>2</v>
      </c>
      <c r="T47" s="540"/>
      <c r="U47" s="287"/>
      <c r="V47" s="273"/>
      <c r="W47" s="273"/>
      <c r="X47" s="273"/>
      <c r="Y47" s="273"/>
      <c r="Z47" s="273"/>
      <c r="AA47" s="288"/>
      <c r="AB47" s="289"/>
      <c r="AC47" s="290"/>
      <c r="AD47" s="291"/>
      <c r="AE47" s="291"/>
      <c r="AF47" s="291"/>
      <c r="AG47" s="291"/>
      <c r="AH47" s="291"/>
      <c r="AI47" s="291"/>
      <c r="AJ47" s="292"/>
    </row>
    <row r="48" spans="2:36" s="148" customFormat="1" ht="13.5" customHeight="1" x14ac:dyDescent="0.4">
      <c r="B48" s="485" t="s">
        <v>2</v>
      </c>
      <c r="C48" s="487" t="s">
        <v>128</v>
      </c>
      <c r="D48" s="487"/>
      <c r="E48" s="488"/>
      <c r="F48" s="481">
        <v>5</v>
      </c>
      <c r="G48" s="482"/>
      <c r="H48" s="408" t="s">
        <v>517</v>
      </c>
      <c r="I48" s="409"/>
      <c r="J48" s="409"/>
      <c r="K48" s="409"/>
      <c r="L48" s="409"/>
      <c r="M48" s="410"/>
      <c r="N48" s="345">
        <v>0</v>
      </c>
      <c r="O48" s="492"/>
      <c r="P48" s="162">
        <v>0</v>
      </c>
      <c r="Q48" s="162" t="s">
        <v>10</v>
      </c>
      <c r="R48" s="162">
        <v>3</v>
      </c>
      <c r="S48" s="1120">
        <v>4</v>
      </c>
      <c r="T48" s="1121"/>
      <c r="U48" s="531" t="s">
        <v>506</v>
      </c>
      <c r="V48" s="532"/>
      <c r="W48" s="532"/>
      <c r="X48" s="532"/>
      <c r="Y48" s="532"/>
      <c r="Z48" s="532"/>
      <c r="AA48" s="481">
        <v>6</v>
      </c>
      <c r="AB48" s="499"/>
      <c r="AC48" s="506" t="s">
        <v>134</v>
      </c>
      <c r="AD48" s="507"/>
      <c r="AE48" s="507"/>
      <c r="AF48" s="507"/>
      <c r="AG48" s="507"/>
      <c r="AH48" s="507"/>
      <c r="AI48" s="507" t="s">
        <v>136</v>
      </c>
      <c r="AJ48" s="508"/>
    </row>
    <row r="49" spans="2:36" s="148" customFormat="1" ht="13.5" customHeight="1" x14ac:dyDescent="0.4">
      <c r="B49" s="486"/>
      <c r="C49" s="489"/>
      <c r="D49" s="489"/>
      <c r="E49" s="490"/>
      <c r="F49" s="483"/>
      <c r="G49" s="484"/>
      <c r="H49" s="411"/>
      <c r="I49" s="412"/>
      <c r="J49" s="412"/>
      <c r="K49" s="412"/>
      <c r="L49" s="412"/>
      <c r="M49" s="413"/>
      <c r="N49" s="493"/>
      <c r="O49" s="494"/>
      <c r="P49" s="163">
        <v>0</v>
      </c>
      <c r="Q49" s="163" t="s">
        <v>10</v>
      </c>
      <c r="R49" s="163">
        <v>1</v>
      </c>
      <c r="S49" s="1122"/>
      <c r="T49" s="1123"/>
      <c r="U49" s="533"/>
      <c r="V49" s="534"/>
      <c r="W49" s="534"/>
      <c r="X49" s="534"/>
      <c r="Y49" s="534"/>
      <c r="Z49" s="534"/>
      <c r="AA49" s="502"/>
      <c r="AB49" s="503"/>
      <c r="AC49" s="509"/>
      <c r="AD49" s="510"/>
      <c r="AE49" s="510"/>
      <c r="AF49" s="510"/>
      <c r="AG49" s="510"/>
      <c r="AH49" s="510"/>
      <c r="AI49" s="510"/>
      <c r="AJ49" s="511"/>
    </row>
    <row r="50" spans="2:36" s="148" customFormat="1" ht="13.5" customHeight="1" x14ac:dyDescent="0.4">
      <c r="B50" s="485" t="s">
        <v>11</v>
      </c>
      <c r="C50" s="487" t="s">
        <v>129</v>
      </c>
      <c r="D50" s="487"/>
      <c r="E50" s="488"/>
      <c r="F50" s="481">
        <v>7</v>
      </c>
      <c r="G50" s="482"/>
      <c r="H50" s="515" t="s">
        <v>461</v>
      </c>
      <c r="I50" s="516"/>
      <c r="J50" s="516"/>
      <c r="K50" s="516"/>
      <c r="L50" s="516"/>
      <c r="M50" s="517"/>
      <c r="N50" s="1120">
        <v>2</v>
      </c>
      <c r="O50" s="1121"/>
      <c r="P50" s="162">
        <v>2</v>
      </c>
      <c r="Q50" s="162" t="s">
        <v>10</v>
      </c>
      <c r="R50" s="162">
        <v>0</v>
      </c>
      <c r="S50" s="345">
        <v>1</v>
      </c>
      <c r="T50" s="492"/>
      <c r="U50" s="408" t="s">
        <v>501</v>
      </c>
      <c r="V50" s="398"/>
      <c r="W50" s="398"/>
      <c r="X50" s="398"/>
      <c r="Y50" s="398"/>
      <c r="Z50" s="398"/>
      <c r="AA50" s="481">
        <v>8</v>
      </c>
      <c r="AB50" s="499"/>
      <c r="AC50" s="506" t="s">
        <v>134</v>
      </c>
      <c r="AD50" s="507"/>
      <c r="AE50" s="507"/>
      <c r="AF50" s="507"/>
      <c r="AG50" s="507"/>
      <c r="AH50" s="507"/>
      <c r="AI50" s="507" t="s">
        <v>136</v>
      </c>
      <c r="AJ50" s="508"/>
    </row>
    <row r="51" spans="2:36" s="148" customFormat="1" ht="13.5" customHeight="1" x14ac:dyDescent="0.4">
      <c r="B51" s="486"/>
      <c r="C51" s="489"/>
      <c r="D51" s="489"/>
      <c r="E51" s="490"/>
      <c r="F51" s="483"/>
      <c r="G51" s="484"/>
      <c r="H51" s="518"/>
      <c r="I51" s="519"/>
      <c r="J51" s="519"/>
      <c r="K51" s="519"/>
      <c r="L51" s="519"/>
      <c r="M51" s="520"/>
      <c r="N51" s="1122"/>
      <c r="O51" s="1123"/>
      <c r="P51" s="163">
        <v>0</v>
      </c>
      <c r="Q51" s="163" t="s">
        <v>10</v>
      </c>
      <c r="R51" s="163">
        <v>1</v>
      </c>
      <c r="S51" s="493"/>
      <c r="T51" s="494"/>
      <c r="U51" s="498"/>
      <c r="V51" s="370"/>
      <c r="W51" s="370"/>
      <c r="X51" s="370"/>
      <c r="Y51" s="370"/>
      <c r="Z51" s="370"/>
      <c r="AA51" s="502"/>
      <c r="AB51" s="503"/>
      <c r="AC51" s="509"/>
      <c r="AD51" s="510"/>
      <c r="AE51" s="510"/>
      <c r="AF51" s="510"/>
      <c r="AG51" s="510"/>
      <c r="AH51" s="510"/>
      <c r="AI51" s="510"/>
      <c r="AJ51" s="511"/>
    </row>
    <row r="52" spans="2:36" s="148" customFormat="1" ht="13.5" customHeight="1" x14ac:dyDescent="0.4">
      <c r="B52" s="485" t="s">
        <v>97</v>
      </c>
      <c r="C52" s="487" t="s">
        <v>131</v>
      </c>
      <c r="D52" s="487"/>
      <c r="E52" s="488"/>
      <c r="F52" s="481" t="s">
        <v>119</v>
      </c>
      <c r="G52" s="482"/>
      <c r="H52" s="515" t="s">
        <v>541</v>
      </c>
      <c r="I52" s="516"/>
      <c r="J52" s="516"/>
      <c r="K52" s="516"/>
      <c r="L52" s="516"/>
      <c r="M52" s="517"/>
      <c r="N52" s="1120">
        <v>1</v>
      </c>
      <c r="O52" s="1121"/>
      <c r="P52" s="162">
        <v>0</v>
      </c>
      <c r="Q52" s="162" t="s">
        <v>10</v>
      </c>
      <c r="R52" s="162">
        <v>0</v>
      </c>
      <c r="S52" s="345">
        <v>0</v>
      </c>
      <c r="T52" s="492"/>
      <c r="U52" s="408" t="s">
        <v>513</v>
      </c>
      <c r="V52" s="409"/>
      <c r="W52" s="409"/>
      <c r="X52" s="409"/>
      <c r="Y52" s="409"/>
      <c r="Z52" s="410"/>
      <c r="AA52" s="481" t="s">
        <v>120</v>
      </c>
      <c r="AB52" s="499"/>
      <c r="AC52" s="506" t="s">
        <v>134</v>
      </c>
      <c r="AD52" s="507"/>
      <c r="AE52" s="507"/>
      <c r="AF52" s="507"/>
      <c r="AG52" s="507"/>
      <c r="AH52" s="507"/>
      <c r="AI52" s="507" t="s">
        <v>136</v>
      </c>
      <c r="AJ52" s="508"/>
    </row>
    <row r="53" spans="2:36" s="148" customFormat="1" ht="13.5" customHeight="1" x14ac:dyDescent="0.4">
      <c r="B53" s="486"/>
      <c r="C53" s="489"/>
      <c r="D53" s="489"/>
      <c r="E53" s="490"/>
      <c r="F53" s="483"/>
      <c r="G53" s="484"/>
      <c r="H53" s="518"/>
      <c r="I53" s="519"/>
      <c r="J53" s="519"/>
      <c r="K53" s="519"/>
      <c r="L53" s="519"/>
      <c r="M53" s="520"/>
      <c r="N53" s="1122"/>
      <c r="O53" s="1123"/>
      <c r="P53" s="163">
        <v>1</v>
      </c>
      <c r="Q53" s="163" t="s">
        <v>10</v>
      </c>
      <c r="R53" s="163">
        <v>0</v>
      </c>
      <c r="S53" s="493"/>
      <c r="T53" s="494"/>
      <c r="U53" s="411"/>
      <c r="V53" s="412"/>
      <c r="W53" s="412"/>
      <c r="X53" s="412"/>
      <c r="Y53" s="412"/>
      <c r="Z53" s="413"/>
      <c r="AA53" s="502"/>
      <c r="AB53" s="503"/>
      <c r="AC53" s="509"/>
      <c r="AD53" s="510"/>
      <c r="AE53" s="510"/>
      <c r="AF53" s="510"/>
      <c r="AG53" s="510"/>
      <c r="AH53" s="510"/>
      <c r="AI53" s="510"/>
      <c r="AJ53" s="511"/>
    </row>
    <row r="54" spans="2:36" s="148" customFormat="1" ht="13.5" customHeight="1" x14ac:dyDescent="0.4">
      <c r="B54" s="485" t="s">
        <v>103</v>
      </c>
      <c r="C54" s="487" t="s">
        <v>130</v>
      </c>
      <c r="D54" s="350"/>
      <c r="E54" s="351"/>
      <c r="F54" s="481" t="s">
        <v>121</v>
      </c>
      <c r="G54" s="482"/>
      <c r="H54" s="531" t="s">
        <v>506</v>
      </c>
      <c r="I54" s="532"/>
      <c r="J54" s="532"/>
      <c r="K54" s="532"/>
      <c r="L54" s="532"/>
      <c r="M54" s="532"/>
      <c r="N54" s="1120">
        <v>2</v>
      </c>
      <c r="O54" s="1121"/>
      <c r="P54" s="162">
        <v>2</v>
      </c>
      <c r="Q54" s="162" t="s">
        <v>10</v>
      </c>
      <c r="R54" s="162">
        <v>0</v>
      </c>
      <c r="S54" s="345">
        <v>0</v>
      </c>
      <c r="T54" s="492"/>
      <c r="U54" s="408" t="s">
        <v>461</v>
      </c>
      <c r="V54" s="409"/>
      <c r="W54" s="409"/>
      <c r="X54" s="409"/>
      <c r="Y54" s="409"/>
      <c r="Z54" s="410"/>
      <c r="AA54" s="481" t="s">
        <v>122</v>
      </c>
      <c r="AB54" s="499"/>
      <c r="AC54" s="506" t="s">
        <v>134</v>
      </c>
      <c r="AD54" s="507"/>
      <c r="AE54" s="507"/>
      <c r="AF54" s="507"/>
      <c r="AG54" s="507"/>
      <c r="AH54" s="507"/>
      <c r="AI54" s="507" t="s">
        <v>136</v>
      </c>
      <c r="AJ54" s="508"/>
    </row>
    <row r="55" spans="2:36" s="148" customFormat="1" ht="13.5" customHeight="1" x14ac:dyDescent="0.4">
      <c r="B55" s="486"/>
      <c r="C55" s="353"/>
      <c r="D55" s="353"/>
      <c r="E55" s="354"/>
      <c r="F55" s="483"/>
      <c r="G55" s="484"/>
      <c r="H55" s="533"/>
      <c r="I55" s="534"/>
      <c r="J55" s="534"/>
      <c r="K55" s="534"/>
      <c r="L55" s="534"/>
      <c r="M55" s="534"/>
      <c r="N55" s="1122"/>
      <c r="O55" s="1123"/>
      <c r="P55" s="163">
        <v>0</v>
      </c>
      <c r="Q55" s="163" t="s">
        <v>10</v>
      </c>
      <c r="R55" s="163">
        <v>0</v>
      </c>
      <c r="S55" s="493"/>
      <c r="T55" s="494"/>
      <c r="U55" s="411"/>
      <c r="V55" s="412"/>
      <c r="W55" s="412"/>
      <c r="X55" s="412"/>
      <c r="Y55" s="412"/>
      <c r="Z55" s="413"/>
      <c r="AA55" s="502"/>
      <c r="AB55" s="503"/>
      <c r="AC55" s="509"/>
      <c r="AD55" s="510"/>
      <c r="AE55" s="510"/>
      <c r="AF55" s="510"/>
      <c r="AG55" s="510"/>
      <c r="AH55" s="510"/>
      <c r="AI55" s="510"/>
      <c r="AJ55" s="511"/>
    </row>
    <row r="56" spans="2:36" s="148" customFormat="1" ht="13.5" customHeight="1" x14ac:dyDescent="0.4">
      <c r="B56" s="485" t="s">
        <v>104</v>
      </c>
      <c r="C56" s="487" t="s">
        <v>132</v>
      </c>
      <c r="D56" s="487"/>
      <c r="E56" s="488"/>
      <c r="F56" s="481" t="s">
        <v>124</v>
      </c>
      <c r="G56" s="482"/>
      <c r="H56" s="515" t="s">
        <v>513</v>
      </c>
      <c r="I56" s="516"/>
      <c r="J56" s="516"/>
      <c r="K56" s="516"/>
      <c r="L56" s="516"/>
      <c r="M56" s="517"/>
      <c r="N56" s="1120">
        <v>3</v>
      </c>
      <c r="O56" s="1121"/>
      <c r="P56" s="162">
        <v>3</v>
      </c>
      <c r="Q56" s="162" t="s">
        <v>10</v>
      </c>
      <c r="R56" s="162">
        <v>0</v>
      </c>
      <c r="S56" s="345">
        <v>2</v>
      </c>
      <c r="T56" s="492"/>
      <c r="U56" s="408" t="s">
        <v>461</v>
      </c>
      <c r="V56" s="409"/>
      <c r="W56" s="409"/>
      <c r="X56" s="409"/>
      <c r="Y56" s="409"/>
      <c r="Z56" s="410"/>
      <c r="AA56" s="481" t="s">
        <v>125</v>
      </c>
      <c r="AB56" s="482"/>
      <c r="AC56" s="506" t="s">
        <v>134</v>
      </c>
      <c r="AD56" s="507"/>
      <c r="AE56" s="507"/>
      <c r="AF56" s="507"/>
      <c r="AG56" s="507"/>
      <c r="AH56" s="507"/>
      <c r="AI56" s="507" t="s">
        <v>136</v>
      </c>
      <c r="AJ56" s="508"/>
    </row>
    <row r="57" spans="2:36" s="148" customFormat="1" ht="13.5" customHeight="1" x14ac:dyDescent="0.4">
      <c r="B57" s="486"/>
      <c r="C57" s="489"/>
      <c r="D57" s="489"/>
      <c r="E57" s="490"/>
      <c r="F57" s="483"/>
      <c r="G57" s="484"/>
      <c r="H57" s="518"/>
      <c r="I57" s="519"/>
      <c r="J57" s="519"/>
      <c r="K57" s="519"/>
      <c r="L57" s="519"/>
      <c r="M57" s="520"/>
      <c r="N57" s="1122"/>
      <c r="O57" s="1123"/>
      <c r="P57" s="163">
        <v>0</v>
      </c>
      <c r="Q57" s="163" t="s">
        <v>10</v>
      </c>
      <c r="R57" s="163">
        <v>2</v>
      </c>
      <c r="S57" s="493"/>
      <c r="T57" s="494"/>
      <c r="U57" s="411"/>
      <c r="V57" s="412"/>
      <c r="W57" s="412"/>
      <c r="X57" s="412"/>
      <c r="Y57" s="412"/>
      <c r="Z57" s="413"/>
      <c r="AA57" s="483"/>
      <c r="AB57" s="484"/>
      <c r="AC57" s="509"/>
      <c r="AD57" s="510"/>
      <c r="AE57" s="510"/>
      <c r="AF57" s="510"/>
      <c r="AG57" s="510"/>
      <c r="AH57" s="510"/>
      <c r="AI57" s="510"/>
      <c r="AJ57" s="511"/>
    </row>
    <row r="58" spans="2:36" s="148" customFormat="1" ht="13.5" customHeight="1" x14ac:dyDescent="0.4">
      <c r="B58" s="485" t="s">
        <v>105</v>
      </c>
      <c r="C58" s="487" t="s">
        <v>133</v>
      </c>
      <c r="D58" s="487"/>
      <c r="E58" s="488"/>
      <c r="F58" s="481" t="s">
        <v>126</v>
      </c>
      <c r="G58" s="482"/>
      <c r="H58" s="515" t="s">
        <v>541</v>
      </c>
      <c r="I58" s="516"/>
      <c r="J58" s="516"/>
      <c r="K58" s="516"/>
      <c r="L58" s="516"/>
      <c r="M58" s="517"/>
      <c r="N58" s="1120">
        <v>3</v>
      </c>
      <c r="O58" s="1121"/>
      <c r="P58" s="162">
        <v>2</v>
      </c>
      <c r="Q58" s="162" t="s">
        <v>10</v>
      </c>
      <c r="R58" s="162">
        <v>1</v>
      </c>
      <c r="S58" s="345">
        <v>1</v>
      </c>
      <c r="T58" s="492"/>
      <c r="U58" s="531" t="s">
        <v>506</v>
      </c>
      <c r="V58" s="532"/>
      <c r="W58" s="532"/>
      <c r="X58" s="532"/>
      <c r="Y58" s="532"/>
      <c r="Z58" s="532"/>
      <c r="AA58" s="481" t="s">
        <v>127</v>
      </c>
      <c r="AB58" s="482"/>
      <c r="AC58" s="506" t="s">
        <v>134</v>
      </c>
      <c r="AD58" s="507"/>
      <c r="AE58" s="507"/>
      <c r="AF58" s="507"/>
      <c r="AG58" s="507"/>
      <c r="AH58" s="507"/>
      <c r="AI58" s="507"/>
      <c r="AJ58" s="508"/>
    </row>
    <row r="59" spans="2:36" s="148" customFormat="1" ht="13.5" customHeight="1" x14ac:dyDescent="0.4">
      <c r="B59" s="486"/>
      <c r="C59" s="489"/>
      <c r="D59" s="489"/>
      <c r="E59" s="490"/>
      <c r="F59" s="483"/>
      <c r="G59" s="484"/>
      <c r="H59" s="518"/>
      <c r="I59" s="519"/>
      <c r="J59" s="519"/>
      <c r="K59" s="519"/>
      <c r="L59" s="519"/>
      <c r="M59" s="520"/>
      <c r="N59" s="1122"/>
      <c r="O59" s="1123"/>
      <c r="P59" s="163">
        <v>1</v>
      </c>
      <c r="Q59" s="163" t="s">
        <v>10</v>
      </c>
      <c r="R59" s="163">
        <v>0</v>
      </c>
      <c r="S59" s="493"/>
      <c r="T59" s="494"/>
      <c r="U59" s="533"/>
      <c r="V59" s="534"/>
      <c r="W59" s="534"/>
      <c r="X59" s="534"/>
      <c r="Y59" s="534"/>
      <c r="Z59" s="534"/>
      <c r="AA59" s="483"/>
      <c r="AB59" s="484"/>
      <c r="AC59" s="509"/>
      <c r="AD59" s="510"/>
      <c r="AE59" s="510"/>
      <c r="AF59" s="510"/>
      <c r="AG59" s="510"/>
      <c r="AH59" s="510"/>
      <c r="AI59" s="510"/>
      <c r="AJ59" s="511"/>
    </row>
    <row r="60" spans="2:36" s="148" customFormat="1" ht="10.15" customHeight="1" x14ac:dyDescent="0.4">
      <c r="B60" s="164"/>
      <c r="C60" s="165"/>
      <c r="D60" s="165"/>
      <c r="E60" s="165"/>
      <c r="F60" s="166"/>
      <c r="G60" s="167"/>
      <c r="H60" s="168"/>
      <c r="I60" s="168"/>
      <c r="J60" s="168"/>
      <c r="K60" s="168"/>
      <c r="L60" s="168"/>
      <c r="M60" s="149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9"/>
      <c r="Y60" s="169"/>
      <c r="Z60" s="169"/>
      <c r="AA60" s="166"/>
      <c r="AB60" s="166"/>
      <c r="AC60" s="170"/>
      <c r="AD60" s="170"/>
      <c r="AE60" s="170"/>
      <c r="AF60" s="170"/>
      <c r="AG60" s="170"/>
      <c r="AH60" s="170"/>
      <c r="AI60" s="170"/>
      <c r="AJ60" s="170"/>
    </row>
    <row r="61" spans="2:36" s="148" customFormat="1" ht="10.15" customHeight="1" x14ac:dyDescent="0.4">
      <c r="B61" s="171"/>
      <c r="C61" s="172"/>
      <c r="D61" s="172"/>
      <c r="E61" s="172"/>
      <c r="F61" s="147"/>
      <c r="G61" s="147"/>
      <c r="H61" s="173"/>
      <c r="I61" s="173"/>
      <c r="J61" s="173"/>
      <c r="K61" s="173"/>
      <c r="L61" s="173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74"/>
      <c r="Y61" s="174"/>
      <c r="Z61" s="174"/>
      <c r="AA61" s="160"/>
      <c r="AB61" s="160"/>
      <c r="AC61" s="175"/>
      <c r="AD61" s="175"/>
      <c r="AE61" s="175"/>
      <c r="AF61" s="175"/>
      <c r="AG61" s="175"/>
      <c r="AH61" s="175"/>
      <c r="AI61" s="175"/>
      <c r="AJ61" s="175"/>
    </row>
    <row r="62" spans="2:36" s="148" customFormat="1" ht="10.15" customHeight="1" x14ac:dyDescent="0.4">
      <c r="B62" s="613" t="s">
        <v>527</v>
      </c>
      <c r="C62" s="614"/>
      <c r="D62" s="614"/>
      <c r="E62" s="614"/>
      <c r="F62" s="614"/>
      <c r="G62" s="614"/>
      <c r="H62" s="614"/>
      <c r="I62" s="614"/>
      <c r="J62" s="614"/>
      <c r="K62" s="614"/>
      <c r="L62" s="614"/>
      <c r="M62" s="614"/>
      <c r="N62" s="614"/>
      <c r="O62" s="614"/>
      <c r="P62" s="614"/>
      <c r="Q62" s="614"/>
      <c r="R62" s="614"/>
      <c r="S62" s="614"/>
      <c r="T62" s="614"/>
      <c r="U62" s="614"/>
      <c r="V62" s="614"/>
      <c r="W62" s="614"/>
      <c r="X62" s="614"/>
      <c r="Y62" s="614"/>
      <c r="Z62" s="614"/>
      <c r="AA62" s="614"/>
      <c r="AB62" s="614"/>
      <c r="AC62" s="614"/>
      <c r="AD62" s="614"/>
      <c r="AE62" s="614"/>
      <c r="AF62" s="614"/>
      <c r="AG62" s="614"/>
      <c r="AH62" s="614"/>
      <c r="AI62" s="614"/>
      <c r="AJ62" s="614"/>
    </row>
    <row r="63" spans="2:36" s="148" customFormat="1" ht="10.15" customHeight="1" x14ac:dyDescent="0.4">
      <c r="B63" s="614"/>
      <c r="C63" s="614"/>
      <c r="D63" s="614"/>
      <c r="E63" s="614"/>
      <c r="F63" s="614"/>
      <c r="G63" s="614"/>
      <c r="H63" s="614"/>
      <c r="I63" s="614"/>
      <c r="J63" s="614"/>
      <c r="K63" s="614"/>
      <c r="L63" s="614"/>
      <c r="M63" s="614"/>
      <c r="N63" s="614"/>
      <c r="O63" s="614"/>
      <c r="P63" s="614"/>
      <c r="Q63" s="614"/>
      <c r="R63" s="614"/>
      <c r="S63" s="614"/>
      <c r="T63" s="614"/>
      <c r="U63" s="614"/>
      <c r="V63" s="614"/>
      <c r="W63" s="614"/>
      <c r="X63" s="614"/>
      <c r="Y63" s="614"/>
      <c r="Z63" s="614"/>
      <c r="AA63" s="614"/>
      <c r="AB63" s="614"/>
      <c r="AC63" s="614"/>
      <c r="AD63" s="614"/>
      <c r="AE63" s="614"/>
      <c r="AF63" s="614"/>
      <c r="AG63" s="614"/>
      <c r="AH63" s="614"/>
      <c r="AI63" s="614"/>
      <c r="AJ63" s="614"/>
    </row>
    <row r="64" spans="2:36" s="148" customFormat="1" ht="10.15" customHeight="1" x14ac:dyDescent="0.4">
      <c r="B64" s="613" t="s">
        <v>534</v>
      </c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4"/>
      <c r="P64" s="614"/>
      <c r="Q64" s="614"/>
      <c r="R64" s="614"/>
      <c r="S64" s="614"/>
      <c r="T64" s="614"/>
      <c r="U64" s="614"/>
      <c r="V64" s="614"/>
      <c r="W64" s="614"/>
      <c r="X64" s="614"/>
      <c r="Y64" s="614"/>
      <c r="Z64" s="614"/>
      <c r="AA64" s="614"/>
      <c r="AB64" s="614"/>
      <c r="AC64" s="614"/>
      <c r="AD64" s="614"/>
      <c r="AE64" s="614"/>
      <c r="AF64" s="614"/>
      <c r="AG64" s="614"/>
      <c r="AH64" s="614"/>
      <c r="AI64" s="614"/>
      <c r="AJ64" s="614"/>
    </row>
    <row r="65" spans="2:44" s="148" customFormat="1" ht="10.15" customHeight="1" x14ac:dyDescent="0.4">
      <c r="B65" s="614"/>
      <c r="C65" s="614"/>
      <c r="D65" s="614"/>
      <c r="E65" s="614"/>
      <c r="F65" s="614"/>
      <c r="G65" s="614"/>
      <c r="H65" s="614"/>
      <c r="I65" s="614"/>
      <c r="J65" s="614"/>
      <c r="K65" s="614"/>
      <c r="L65" s="614"/>
      <c r="M65" s="614"/>
      <c r="N65" s="614"/>
      <c r="O65" s="614"/>
      <c r="P65" s="614"/>
      <c r="Q65" s="614"/>
      <c r="R65" s="614"/>
      <c r="S65" s="614"/>
      <c r="T65" s="614"/>
      <c r="U65" s="614"/>
      <c r="V65" s="614"/>
      <c r="W65" s="614"/>
      <c r="X65" s="614"/>
      <c r="Y65" s="614"/>
      <c r="Z65" s="614"/>
      <c r="AA65" s="614"/>
      <c r="AB65" s="614"/>
      <c r="AC65" s="614"/>
      <c r="AD65" s="614"/>
      <c r="AE65" s="614"/>
      <c r="AF65" s="614"/>
      <c r="AG65" s="614"/>
      <c r="AH65" s="614"/>
      <c r="AI65" s="614"/>
      <c r="AJ65" s="614"/>
    </row>
    <row r="66" spans="2:44" s="148" customFormat="1" ht="10.15" customHeight="1" x14ac:dyDescent="0.4">
      <c r="B66" s="613" t="s">
        <v>547</v>
      </c>
      <c r="C66" s="614"/>
      <c r="D66" s="614"/>
      <c r="E66" s="614"/>
      <c r="F66" s="614"/>
      <c r="G66" s="614"/>
      <c r="H66" s="614"/>
      <c r="I66" s="614"/>
      <c r="J66" s="614"/>
      <c r="K66" s="614"/>
      <c r="L66" s="614"/>
      <c r="M66" s="614"/>
      <c r="N66" s="614"/>
      <c r="O66" s="614"/>
      <c r="P66" s="614"/>
      <c r="Q66" s="614"/>
      <c r="R66" s="614"/>
      <c r="S66" s="614"/>
      <c r="T66" s="614"/>
      <c r="U66" s="614"/>
      <c r="V66" s="614"/>
      <c r="W66" s="614"/>
      <c r="X66" s="614"/>
      <c r="Y66" s="614"/>
      <c r="Z66" s="614"/>
      <c r="AA66" s="614"/>
      <c r="AB66" s="614"/>
      <c r="AC66" s="614"/>
      <c r="AD66" s="614"/>
      <c r="AE66" s="614"/>
      <c r="AF66" s="614"/>
      <c r="AG66" s="614"/>
      <c r="AH66" s="614"/>
      <c r="AI66" s="614"/>
      <c r="AJ66" s="614"/>
    </row>
    <row r="67" spans="2:44" s="148" customFormat="1" ht="10.15" customHeight="1" x14ac:dyDescent="0.4">
      <c r="B67" s="614"/>
      <c r="C67" s="614"/>
      <c r="D67" s="614"/>
      <c r="E67" s="614"/>
      <c r="F67" s="614"/>
      <c r="G67" s="614"/>
      <c r="H67" s="614"/>
      <c r="I67" s="614"/>
      <c r="J67" s="614"/>
      <c r="K67" s="614"/>
      <c r="L67" s="614"/>
      <c r="M67" s="614"/>
      <c r="N67" s="614"/>
      <c r="O67" s="614"/>
      <c r="P67" s="614"/>
      <c r="Q67" s="614"/>
      <c r="R67" s="614"/>
      <c r="S67" s="614"/>
      <c r="T67" s="614"/>
      <c r="U67" s="614"/>
      <c r="V67" s="614"/>
      <c r="W67" s="614"/>
      <c r="X67" s="614"/>
      <c r="Y67" s="614"/>
      <c r="Z67" s="614"/>
      <c r="AA67" s="614"/>
      <c r="AB67" s="614"/>
      <c r="AC67" s="614"/>
      <c r="AD67" s="614"/>
      <c r="AE67" s="614"/>
      <c r="AF67" s="614"/>
      <c r="AG67" s="614"/>
      <c r="AH67" s="614"/>
      <c r="AI67" s="614"/>
      <c r="AJ67" s="614"/>
    </row>
    <row r="68" spans="2:44" s="148" customFormat="1" ht="10.15" customHeight="1" x14ac:dyDescent="0.4">
      <c r="B68" s="613" t="s">
        <v>548</v>
      </c>
      <c r="C68" s="614"/>
      <c r="D68" s="614"/>
      <c r="E68" s="614"/>
      <c r="F68" s="614"/>
      <c r="G68" s="614"/>
      <c r="H68" s="614"/>
      <c r="I68" s="614"/>
      <c r="J68" s="614"/>
      <c r="K68" s="614"/>
      <c r="L68" s="614"/>
      <c r="M68" s="614"/>
      <c r="N68" s="614"/>
      <c r="O68" s="614"/>
      <c r="P68" s="614"/>
      <c r="Q68" s="614"/>
      <c r="R68" s="614"/>
      <c r="S68" s="614"/>
      <c r="T68" s="614"/>
      <c r="U68" s="614"/>
      <c r="V68" s="614"/>
      <c r="W68" s="614"/>
      <c r="X68" s="614"/>
      <c r="Y68" s="614"/>
      <c r="Z68" s="614"/>
      <c r="AA68" s="614"/>
      <c r="AB68" s="614"/>
      <c r="AC68" s="614"/>
      <c r="AD68" s="614"/>
      <c r="AE68" s="614"/>
      <c r="AF68" s="614"/>
      <c r="AG68" s="614"/>
      <c r="AH68" s="614"/>
      <c r="AI68" s="614"/>
      <c r="AJ68" s="614"/>
    </row>
    <row r="69" spans="2:44" s="148" customFormat="1" ht="10.15" customHeight="1" x14ac:dyDescent="0.4">
      <c r="B69" s="614"/>
      <c r="C69" s="614"/>
      <c r="D69" s="614"/>
      <c r="E69" s="614"/>
      <c r="F69" s="614"/>
      <c r="G69" s="614"/>
      <c r="H69" s="614"/>
      <c r="I69" s="614"/>
      <c r="J69" s="614"/>
      <c r="K69" s="614"/>
      <c r="L69" s="614"/>
      <c r="M69" s="614"/>
      <c r="N69" s="614"/>
      <c r="O69" s="614"/>
      <c r="P69" s="614"/>
      <c r="Q69" s="614"/>
      <c r="R69" s="614"/>
      <c r="S69" s="614"/>
      <c r="T69" s="614"/>
      <c r="U69" s="614"/>
      <c r="V69" s="614"/>
      <c r="W69" s="614"/>
      <c r="X69" s="614"/>
      <c r="Y69" s="614"/>
      <c r="Z69" s="614"/>
      <c r="AA69" s="614"/>
      <c r="AB69" s="614"/>
      <c r="AC69" s="614"/>
      <c r="AD69" s="614"/>
      <c r="AE69" s="614"/>
      <c r="AF69" s="614"/>
      <c r="AG69" s="614"/>
      <c r="AH69" s="614"/>
      <c r="AI69" s="614"/>
      <c r="AJ69" s="614"/>
    </row>
    <row r="70" spans="2:44" s="148" customFormat="1" ht="10.15" customHeight="1" x14ac:dyDescent="0.4">
      <c r="B70" s="613" t="s">
        <v>550</v>
      </c>
      <c r="C70" s="614"/>
      <c r="D70" s="614"/>
      <c r="E70" s="614"/>
      <c r="F70" s="614"/>
      <c r="G70" s="614"/>
      <c r="H70" s="614"/>
      <c r="I70" s="614"/>
      <c r="J70" s="614"/>
      <c r="K70" s="614"/>
      <c r="L70" s="614"/>
      <c r="M70" s="614"/>
      <c r="N70" s="614"/>
      <c r="O70" s="614"/>
      <c r="P70" s="614"/>
      <c r="Q70" s="614"/>
      <c r="R70" s="614"/>
      <c r="S70" s="614"/>
      <c r="T70" s="614"/>
      <c r="U70" s="614"/>
      <c r="V70" s="614"/>
      <c r="W70" s="614"/>
      <c r="X70" s="614"/>
      <c r="Y70" s="614"/>
      <c r="Z70" s="614"/>
      <c r="AA70" s="614"/>
      <c r="AB70" s="614"/>
      <c r="AC70" s="614"/>
      <c r="AD70" s="614"/>
      <c r="AE70" s="614"/>
      <c r="AF70" s="614"/>
      <c r="AG70" s="614"/>
      <c r="AH70" s="614"/>
      <c r="AI70" s="614"/>
      <c r="AJ70" s="614"/>
    </row>
    <row r="71" spans="2:44" ht="10.15" customHeight="1" x14ac:dyDescent="0.4">
      <c r="B71" s="614"/>
      <c r="C71" s="614"/>
      <c r="D71" s="614"/>
      <c r="E71" s="614"/>
      <c r="F71" s="614"/>
      <c r="G71" s="614"/>
      <c r="H71" s="614"/>
      <c r="I71" s="614"/>
      <c r="J71" s="614"/>
      <c r="K71" s="614"/>
      <c r="L71" s="614"/>
      <c r="M71" s="614"/>
      <c r="N71" s="614"/>
      <c r="O71" s="614"/>
      <c r="P71" s="614"/>
      <c r="Q71" s="614"/>
      <c r="R71" s="614"/>
      <c r="S71" s="614"/>
      <c r="T71" s="614"/>
      <c r="U71" s="614"/>
      <c r="V71" s="614"/>
      <c r="W71" s="614"/>
      <c r="X71" s="614"/>
      <c r="Y71" s="614"/>
      <c r="Z71" s="614"/>
      <c r="AA71" s="614"/>
      <c r="AB71" s="614"/>
      <c r="AC71" s="614"/>
      <c r="AD71" s="614"/>
      <c r="AE71" s="614"/>
      <c r="AF71" s="614"/>
      <c r="AG71" s="614"/>
      <c r="AH71" s="614"/>
      <c r="AI71" s="614"/>
      <c r="AJ71" s="614"/>
    </row>
    <row r="72" spans="2:44" x14ac:dyDescent="0.4">
      <c r="B72" s="613"/>
      <c r="C72" s="614"/>
      <c r="D72" s="614"/>
      <c r="E72" s="614"/>
      <c r="F72" s="614"/>
      <c r="G72" s="614"/>
      <c r="H72" s="614"/>
      <c r="I72" s="614"/>
      <c r="J72" s="614"/>
      <c r="K72" s="614"/>
      <c r="L72" s="614"/>
      <c r="M72" s="614"/>
      <c r="N72" s="614"/>
      <c r="O72" s="614"/>
      <c r="P72" s="614"/>
      <c r="Q72" s="614"/>
      <c r="R72" s="614"/>
      <c r="S72" s="614"/>
      <c r="T72" s="614"/>
      <c r="U72" s="614"/>
      <c r="V72" s="614"/>
      <c r="W72" s="614"/>
      <c r="X72" s="614"/>
      <c r="Y72" s="614"/>
      <c r="Z72" s="614"/>
      <c r="AA72" s="614"/>
      <c r="AB72" s="614"/>
      <c r="AC72" s="614"/>
      <c r="AD72" s="614"/>
      <c r="AE72" s="614"/>
      <c r="AF72" s="614"/>
      <c r="AG72" s="614"/>
      <c r="AH72" s="614"/>
      <c r="AI72" s="614"/>
      <c r="AJ72" s="614"/>
    </row>
    <row r="73" spans="2:44" x14ac:dyDescent="0.4">
      <c r="B73" s="148"/>
      <c r="C73" s="148"/>
      <c r="D73" s="148"/>
      <c r="E73" s="148"/>
      <c r="F73" s="146"/>
      <c r="G73" s="146"/>
      <c r="H73" s="146"/>
      <c r="I73" s="146"/>
      <c r="J73" s="146"/>
      <c r="K73" s="146"/>
      <c r="L73" s="146"/>
      <c r="M73" s="173"/>
      <c r="N73" s="178"/>
      <c r="O73" s="178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8"/>
    </row>
    <row r="74" spans="2:44" ht="13.5" customHeight="1" x14ac:dyDescent="0.4">
      <c r="B74" s="178"/>
      <c r="C74" s="172"/>
      <c r="D74" s="172"/>
      <c r="E74" s="172"/>
      <c r="F74" s="160"/>
      <c r="G74" s="147"/>
      <c r="H74" s="173"/>
      <c r="I74" s="173"/>
      <c r="J74" s="173"/>
      <c r="K74" s="173"/>
      <c r="L74" s="173"/>
      <c r="M74" s="173"/>
      <c r="N74" s="178"/>
      <c r="O74" s="178"/>
      <c r="P74" s="146"/>
      <c r="Q74" s="146"/>
      <c r="R74" s="146"/>
      <c r="S74" s="146"/>
      <c r="T74" s="146"/>
      <c r="U74" s="146"/>
      <c r="V74" s="146"/>
      <c r="W74" s="146"/>
      <c r="X74" s="174"/>
      <c r="Y74" s="174"/>
      <c r="Z74" s="174"/>
      <c r="AA74" s="174"/>
      <c r="AB74" s="174"/>
      <c r="AC74" s="160"/>
      <c r="AD74" s="160"/>
      <c r="AE74" s="160"/>
      <c r="AF74" s="147"/>
      <c r="AG74" s="147"/>
      <c r="AH74" s="147"/>
      <c r="AI74" s="147"/>
      <c r="AJ74" s="147"/>
      <c r="AM74" s="160"/>
      <c r="AN74" s="147"/>
      <c r="AO74" s="147"/>
      <c r="AP74" s="147"/>
      <c r="AQ74" s="147"/>
      <c r="AR74" s="147"/>
    </row>
    <row r="75" spans="2:44" ht="13.5" customHeight="1" x14ac:dyDescent="0.4">
      <c r="B75" s="178"/>
      <c r="C75" s="172"/>
      <c r="D75" s="172"/>
      <c r="E75" s="172"/>
      <c r="F75" s="147"/>
      <c r="G75" s="147"/>
      <c r="H75" s="173"/>
      <c r="I75" s="173"/>
      <c r="J75" s="173"/>
      <c r="K75" s="173"/>
      <c r="L75" s="173"/>
      <c r="M75" s="173"/>
      <c r="N75" s="178"/>
      <c r="O75" s="178"/>
      <c r="P75" s="146"/>
      <c r="Q75" s="146"/>
      <c r="R75" s="146"/>
      <c r="S75" s="146"/>
      <c r="T75" s="146"/>
      <c r="U75" s="146"/>
      <c r="V75" s="146"/>
      <c r="W75" s="146"/>
      <c r="X75" s="174"/>
      <c r="Y75" s="174"/>
      <c r="Z75" s="174"/>
      <c r="AA75" s="174"/>
      <c r="AB75" s="174"/>
      <c r="AC75" s="160"/>
      <c r="AD75" s="160"/>
      <c r="AE75" s="175"/>
      <c r="AF75" s="175"/>
      <c r="AG75" s="175"/>
      <c r="AH75" s="175"/>
      <c r="AI75" s="175"/>
      <c r="AJ75" s="175"/>
      <c r="AM75" s="160"/>
      <c r="AN75" s="147"/>
      <c r="AO75" s="147"/>
      <c r="AP75" s="147"/>
      <c r="AQ75" s="147"/>
      <c r="AR75" s="147"/>
    </row>
    <row r="76" spans="2:44" ht="13.5" customHeight="1" x14ac:dyDescent="0.4">
      <c r="B76" s="171"/>
      <c r="C76" s="172"/>
      <c r="D76" s="172"/>
      <c r="E76" s="172"/>
      <c r="F76" s="160"/>
      <c r="G76" s="147"/>
      <c r="H76" s="173"/>
      <c r="I76" s="173"/>
      <c r="J76" s="173"/>
      <c r="K76" s="173"/>
      <c r="L76" s="173"/>
      <c r="M76" s="173"/>
      <c r="N76" s="178"/>
      <c r="O76" s="178"/>
      <c r="P76" s="146"/>
      <c r="Q76" s="146"/>
      <c r="R76" s="146"/>
      <c r="S76" s="146"/>
      <c r="T76" s="146"/>
      <c r="U76" s="146"/>
      <c r="V76" s="146"/>
      <c r="W76" s="146"/>
      <c r="X76" s="174"/>
      <c r="Y76" s="174"/>
      <c r="Z76" s="174"/>
      <c r="AA76" s="174"/>
      <c r="AB76" s="174"/>
      <c r="AC76" s="160"/>
      <c r="AD76" s="160"/>
      <c r="AE76" s="160"/>
      <c r="AF76" s="147"/>
      <c r="AG76" s="147"/>
      <c r="AH76" s="147"/>
      <c r="AI76" s="147"/>
      <c r="AJ76" s="147"/>
      <c r="AM76" s="160"/>
      <c r="AN76" s="147"/>
      <c r="AO76" s="147"/>
      <c r="AP76" s="147"/>
      <c r="AQ76" s="147"/>
      <c r="AR76" s="147"/>
    </row>
    <row r="77" spans="2:44" ht="13.5" customHeight="1" x14ac:dyDescent="0.4">
      <c r="B77" s="171"/>
      <c r="C77" s="172"/>
      <c r="D77" s="172"/>
      <c r="E77" s="172"/>
      <c r="F77" s="147"/>
      <c r="G77" s="147"/>
      <c r="H77" s="173"/>
      <c r="I77" s="173"/>
      <c r="J77" s="173"/>
      <c r="K77" s="173"/>
      <c r="L77" s="173"/>
      <c r="M77" s="173"/>
      <c r="N77" s="178"/>
      <c r="O77" s="178"/>
      <c r="P77" s="146"/>
      <c r="Q77" s="146"/>
      <c r="R77" s="146"/>
      <c r="S77" s="146"/>
      <c r="T77" s="146"/>
      <c r="U77" s="146"/>
      <c r="V77" s="146"/>
      <c r="W77" s="146"/>
      <c r="X77" s="174"/>
      <c r="Y77" s="174"/>
      <c r="Z77" s="174"/>
      <c r="AA77" s="174"/>
      <c r="AB77" s="174"/>
      <c r="AC77" s="160"/>
      <c r="AD77" s="160"/>
      <c r="AE77" s="175"/>
      <c r="AF77" s="175"/>
      <c r="AG77" s="175"/>
      <c r="AH77" s="175"/>
      <c r="AI77" s="175"/>
      <c r="AJ77" s="175"/>
      <c r="AM77" s="160"/>
      <c r="AN77" s="147"/>
      <c r="AO77" s="147"/>
      <c r="AP77" s="147"/>
      <c r="AQ77" s="147"/>
      <c r="AR77" s="147"/>
    </row>
    <row r="78" spans="2:44" ht="13.5" customHeight="1" x14ac:dyDescent="0.4">
      <c r="B78" s="171"/>
      <c r="C78" s="172"/>
      <c r="D78" s="172"/>
      <c r="E78" s="172"/>
      <c r="F78" s="160"/>
      <c r="G78" s="147"/>
      <c r="H78" s="173"/>
      <c r="I78" s="173"/>
      <c r="J78" s="173"/>
      <c r="K78" s="173"/>
      <c r="L78" s="173"/>
      <c r="M78" s="173"/>
      <c r="N78" s="178"/>
      <c r="O78" s="178"/>
      <c r="P78" s="146"/>
      <c r="Q78" s="146"/>
      <c r="R78" s="146"/>
      <c r="S78" s="146"/>
      <c r="T78" s="146"/>
      <c r="U78" s="146"/>
      <c r="V78" s="146"/>
      <c r="W78" s="146"/>
      <c r="X78" s="174"/>
      <c r="Y78" s="174"/>
      <c r="Z78" s="174"/>
      <c r="AA78" s="174"/>
      <c r="AB78" s="174"/>
      <c r="AC78" s="160"/>
      <c r="AD78" s="160"/>
      <c r="AE78" s="160"/>
      <c r="AF78" s="147"/>
      <c r="AG78" s="147"/>
      <c r="AH78" s="147"/>
      <c r="AI78" s="147"/>
      <c r="AJ78" s="147"/>
      <c r="AM78" s="160"/>
      <c r="AN78" s="147"/>
      <c r="AO78" s="147"/>
      <c r="AP78" s="147"/>
      <c r="AQ78" s="147"/>
      <c r="AR78" s="147"/>
    </row>
    <row r="79" spans="2:44" ht="13.5" customHeight="1" x14ac:dyDescent="0.4">
      <c r="B79" s="171"/>
      <c r="C79" s="172"/>
      <c r="D79" s="172"/>
      <c r="E79" s="172"/>
      <c r="F79" s="147"/>
      <c r="G79" s="147"/>
      <c r="H79" s="173"/>
      <c r="I79" s="173"/>
      <c r="J79" s="173"/>
      <c r="K79" s="173"/>
      <c r="L79" s="173"/>
      <c r="M79" s="173"/>
      <c r="N79" s="178"/>
      <c r="O79" s="178"/>
      <c r="P79" s="146"/>
      <c r="Q79" s="146"/>
      <c r="R79" s="146"/>
      <c r="S79" s="146"/>
      <c r="T79" s="146"/>
      <c r="U79" s="146"/>
      <c r="V79" s="146"/>
      <c r="W79" s="146"/>
      <c r="X79" s="174"/>
      <c r="Y79" s="174"/>
      <c r="Z79" s="174"/>
      <c r="AA79" s="174"/>
      <c r="AB79" s="174"/>
      <c r="AC79" s="160"/>
      <c r="AD79" s="160"/>
      <c r="AE79" s="175"/>
      <c r="AF79" s="175"/>
      <c r="AG79" s="175"/>
      <c r="AH79" s="175"/>
      <c r="AI79" s="175"/>
      <c r="AJ79" s="175"/>
      <c r="AM79" s="160"/>
      <c r="AN79" s="147"/>
      <c r="AO79" s="147"/>
      <c r="AP79" s="147"/>
      <c r="AQ79" s="147"/>
      <c r="AR79" s="147"/>
    </row>
    <row r="80" spans="2:44" ht="13.5" hidden="1" customHeight="1" x14ac:dyDescent="0.4">
      <c r="B80" s="171"/>
      <c r="C80" s="172"/>
      <c r="D80" s="172"/>
      <c r="E80" s="172"/>
      <c r="F80" s="160"/>
      <c r="G80" s="147"/>
      <c r="H80" s="173"/>
      <c r="I80" s="173"/>
      <c r="J80" s="173"/>
      <c r="K80" s="173"/>
      <c r="L80" s="173"/>
      <c r="M80" s="173"/>
      <c r="N80" s="178"/>
      <c r="O80" s="178"/>
      <c r="P80" s="146"/>
      <c r="Q80" s="146"/>
      <c r="R80" s="146"/>
      <c r="S80" s="146"/>
      <c r="T80" s="146"/>
      <c r="U80" s="146"/>
      <c r="V80" s="146"/>
      <c r="W80" s="146"/>
      <c r="X80" s="174"/>
      <c r="Y80" s="174"/>
      <c r="Z80" s="174"/>
      <c r="AA80" s="174"/>
      <c r="AB80" s="174"/>
      <c r="AC80" s="160"/>
      <c r="AD80" s="160"/>
      <c r="AE80" s="160"/>
      <c r="AF80" s="160"/>
      <c r="AG80" s="160"/>
      <c r="AH80" s="160"/>
      <c r="AI80" s="160"/>
      <c r="AJ80" s="160"/>
      <c r="AM80" s="160"/>
      <c r="AN80" s="160"/>
      <c r="AO80" s="160"/>
      <c r="AP80" s="160"/>
      <c r="AQ80" s="160"/>
      <c r="AR80" s="160"/>
    </row>
    <row r="81" spans="2:44" ht="13.5" hidden="1" customHeight="1" x14ac:dyDescent="0.4">
      <c r="B81" s="171"/>
      <c r="C81" s="172"/>
      <c r="D81" s="172"/>
      <c r="E81" s="172"/>
      <c r="F81" s="147"/>
      <c r="G81" s="147"/>
      <c r="H81" s="173"/>
      <c r="I81" s="173"/>
      <c r="J81" s="173"/>
      <c r="K81" s="173"/>
      <c r="L81" s="173"/>
      <c r="M81" s="173"/>
      <c r="N81" s="178"/>
      <c r="O81" s="178"/>
      <c r="P81" s="146"/>
      <c r="Q81" s="146"/>
      <c r="R81" s="146"/>
      <c r="S81" s="146"/>
      <c r="T81" s="146"/>
      <c r="U81" s="146"/>
      <c r="V81" s="146"/>
      <c r="W81" s="146"/>
      <c r="X81" s="174"/>
      <c r="Y81" s="174"/>
      <c r="Z81" s="174"/>
      <c r="AA81" s="174"/>
      <c r="AB81" s="174"/>
      <c r="AC81" s="160"/>
      <c r="AD81" s="160"/>
      <c r="AE81" s="160"/>
      <c r="AF81" s="147"/>
      <c r="AG81" s="147"/>
      <c r="AH81" s="147"/>
      <c r="AI81" s="147"/>
      <c r="AJ81" s="147"/>
      <c r="AM81" s="160"/>
      <c r="AN81" s="147"/>
      <c r="AO81" s="147"/>
      <c r="AP81" s="147"/>
      <c r="AQ81" s="147"/>
      <c r="AR81" s="147"/>
    </row>
    <row r="82" spans="2:44" ht="13.5" customHeight="1" x14ac:dyDescent="0.4">
      <c r="B82" s="171"/>
      <c r="C82" s="172"/>
      <c r="D82" s="172"/>
      <c r="E82" s="172"/>
      <c r="F82" s="160"/>
      <c r="G82" s="147"/>
      <c r="H82" s="173"/>
      <c r="I82" s="173"/>
      <c r="J82" s="173"/>
      <c r="K82" s="173"/>
      <c r="L82" s="173"/>
      <c r="M82" s="148"/>
      <c r="N82" s="148"/>
      <c r="O82" s="148"/>
      <c r="P82" s="146"/>
      <c r="Q82" s="146"/>
      <c r="R82" s="146"/>
      <c r="S82" s="146"/>
      <c r="T82" s="146"/>
      <c r="U82" s="146"/>
      <c r="V82" s="146"/>
      <c r="W82" s="146"/>
      <c r="X82" s="174"/>
      <c r="Y82" s="174"/>
      <c r="Z82" s="174"/>
      <c r="AA82" s="174"/>
      <c r="AB82" s="174"/>
      <c r="AC82" s="160"/>
      <c r="AD82" s="160"/>
      <c r="AE82" s="160"/>
      <c r="AF82" s="160"/>
      <c r="AG82" s="160"/>
      <c r="AH82" s="160"/>
      <c r="AI82" s="160"/>
      <c r="AJ82" s="160"/>
      <c r="AM82" s="160"/>
      <c r="AN82" s="160"/>
      <c r="AO82" s="160"/>
      <c r="AP82" s="160"/>
      <c r="AQ82" s="160"/>
      <c r="AR82" s="160"/>
    </row>
    <row r="83" spans="2:44" ht="13.5" customHeight="1" x14ac:dyDescent="0.4">
      <c r="B83" s="171"/>
      <c r="C83" s="172"/>
      <c r="D83" s="172"/>
      <c r="E83" s="172"/>
      <c r="F83" s="147"/>
      <c r="G83" s="147"/>
      <c r="H83" s="173"/>
      <c r="I83" s="173"/>
      <c r="J83" s="173"/>
      <c r="K83" s="173"/>
      <c r="L83" s="173"/>
      <c r="M83" s="148"/>
      <c r="N83" s="148"/>
      <c r="O83" s="148"/>
      <c r="P83" s="146"/>
      <c r="Q83" s="146"/>
      <c r="R83" s="146"/>
      <c r="S83" s="146"/>
      <c r="T83" s="146"/>
      <c r="U83" s="146"/>
      <c r="V83" s="146"/>
      <c r="W83" s="146"/>
      <c r="X83" s="174"/>
      <c r="Y83" s="174"/>
      <c r="Z83" s="174"/>
      <c r="AA83" s="174"/>
      <c r="AB83" s="174"/>
      <c r="AC83" s="160"/>
      <c r="AD83" s="160"/>
      <c r="AE83" s="175"/>
      <c r="AF83" s="175"/>
      <c r="AG83" s="175"/>
      <c r="AH83" s="175"/>
      <c r="AI83" s="175"/>
      <c r="AJ83" s="175"/>
      <c r="AM83" s="160"/>
      <c r="AN83" s="147"/>
      <c r="AO83" s="147"/>
      <c r="AP83" s="147"/>
      <c r="AQ83" s="147"/>
      <c r="AR83" s="147"/>
    </row>
    <row r="84" spans="2:44" x14ac:dyDescent="0.4">
      <c r="AM84" s="138"/>
      <c r="AN84" s="138"/>
      <c r="AO84" s="138"/>
      <c r="AP84" s="138"/>
      <c r="AQ84" s="138"/>
      <c r="AR84" s="138"/>
    </row>
  </sheetData>
  <mergeCells count="163">
    <mergeCell ref="B66:AJ67"/>
    <mergeCell ref="B68:AJ69"/>
    <mergeCell ref="B70:AJ71"/>
    <mergeCell ref="B72:AJ72"/>
    <mergeCell ref="H52:M53"/>
    <mergeCell ref="U52:Z53"/>
    <mergeCell ref="H54:M55"/>
    <mergeCell ref="H56:M57"/>
    <mergeCell ref="U56:Z57"/>
    <mergeCell ref="H58:M59"/>
    <mergeCell ref="U58:Z59"/>
    <mergeCell ref="B54:B55"/>
    <mergeCell ref="C54:E55"/>
    <mergeCell ref="F54:G55"/>
    <mergeCell ref="B56:B57"/>
    <mergeCell ref="C56:E57"/>
    <mergeCell ref="F56:G57"/>
    <mergeCell ref="N56:O57"/>
    <mergeCell ref="S56:T57"/>
    <mergeCell ref="AA56:AB57"/>
    <mergeCell ref="B62:AJ63"/>
    <mergeCell ref="B64:AJ65"/>
    <mergeCell ref="B52:B53"/>
    <mergeCell ref="C52:E53"/>
    <mergeCell ref="U54:Z55"/>
    <mergeCell ref="N48:O49"/>
    <mergeCell ref="N50:O51"/>
    <mergeCell ref="N52:O53"/>
    <mergeCell ref="AI41:AJ41"/>
    <mergeCell ref="AI42:AJ43"/>
    <mergeCell ref="AC7:AI8"/>
    <mergeCell ref="AJ15:AJ16"/>
    <mergeCell ref="AC15:AI16"/>
    <mergeCell ref="AC11:AI12"/>
    <mergeCell ref="AC19:AI20"/>
    <mergeCell ref="AC23:AI24"/>
    <mergeCell ref="AC27:AI28"/>
    <mergeCell ref="AC31:AI32"/>
    <mergeCell ref="AC35:AI36"/>
    <mergeCell ref="AC40:AJ40"/>
    <mergeCell ref="AG41:AH41"/>
    <mergeCell ref="AC41:AD41"/>
    <mergeCell ref="AE41:AF41"/>
    <mergeCell ref="AC42:AH43"/>
    <mergeCell ref="N54:O55"/>
    <mergeCell ref="S54:T55"/>
    <mergeCell ref="AA54:AB55"/>
    <mergeCell ref="W7:W8"/>
    <mergeCell ref="Z7:Z8"/>
    <mergeCell ref="AA7:AB8"/>
    <mergeCell ref="X9:X10"/>
    <mergeCell ref="B2:AJ2"/>
    <mergeCell ref="B3:AJ3"/>
    <mergeCell ref="B4:AJ4"/>
    <mergeCell ref="B7:P8"/>
    <mergeCell ref="B9:P10"/>
    <mergeCell ref="N17:N18"/>
    <mergeCell ref="T9:T10"/>
    <mergeCell ref="AA19:AB20"/>
    <mergeCell ref="Z11:Z12"/>
    <mergeCell ref="AA11:AB12"/>
    <mergeCell ref="Z15:Z16"/>
    <mergeCell ref="AA15:AB16"/>
    <mergeCell ref="X17:X18"/>
    <mergeCell ref="U13:U14"/>
    <mergeCell ref="D21:F22"/>
    <mergeCell ref="G21:L22"/>
    <mergeCell ref="N21:N22"/>
    <mergeCell ref="R21:R22"/>
    <mergeCell ref="M13:M14"/>
    <mergeCell ref="Q15:Q16"/>
    <mergeCell ref="T17:T18"/>
    <mergeCell ref="W11:W12"/>
    <mergeCell ref="G24:L25"/>
    <mergeCell ref="D27:F28"/>
    <mergeCell ref="G27:L28"/>
    <mergeCell ref="D30:F31"/>
    <mergeCell ref="G30:L31"/>
    <mergeCell ref="B45:B46"/>
    <mergeCell ref="C45:E46"/>
    <mergeCell ref="Z23:Z24"/>
    <mergeCell ref="Z19:Z20"/>
    <mergeCell ref="AA23:AB24"/>
    <mergeCell ref="W27:W28"/>
    <mergeCell ref="Z27:Z28"/>
    <mergeCell ref="AA27:AB28"/>
    <mergeCell ref="X25:X26"/>
    <mergeCell ref="U29:U30"/>
    <mergeCell ref="B40:E41"/>
    <mergeCell ref="B42:B43"/>
    <mergeCell ref="C42:E43"/>
    <mergeCell ref="F42:G43"/>
    <mergeCell ref="S42:T43"/>
    <mergeCell ref="U40:Z41"/>
    <mergeCell ref="F40:G41"/>
    <mergeCell ref="H40:M41"/>
    <mergeCell ref="AA40:AB41"/>
    <mergeCell ref="N40:T41"/>
    <mergeCell ref="U42:Z43"/>
    <mergeCell ref="AA42:AB43"/>
    <mergeCell ref="H42:M43"/>
    <mergeCell ref="M29:M30"/>
    <mergeCell ref="Q27:Q28"/>
    <mergeCell ref="W23:W24"/>
    <mergeCell ref="T25:T26"/>
    <mergeCell ref="D24:F25"/>
    <mergeCell ref="H48:M49"/>
    <mergeCell ref="H50:M51"/>
    <mergeCell ref="N42:O43"/>
    <mergeCell ref="N45:O46"/>
    <mergeCell ref="Z35:Z36"/>
    <mergeCell ref="AA35:AB36"/>
    <mergeCell ref="Z31:Z32"/>
    <mergeCell ref="AA31:AB32"/>
    <mergeCell ref="X33:X34"/>
    <mergeCell ref="H45:M46"/>
    <mergeCell ref="U48:Z49"/>
    <mergeCell ref="W31:W32"/>
    <mergeCell ref="W35:W36"/>
    <mergeCell ref="T33:T34"/>
    <mergeCell ref="N44:O44"/>
    <mergeCell ref="S44:T44"/>
    <mergeCell ref="P44:R44"/>
    <mergeCell ref="N47:O47"/>
    <mergeCell ref="P47:R47"/>
    <mergeCell ref="S47:T47"/>
    <mergeCell ref="AC58:AJ59"/>
    <mergeCell ref="AI54:AJ55"/>
    <mergeCell ref="AI56:AJ57"/>
    <mergeCell ref="AI45:AJ46"/>
    <mergeCell ref="AI48:AJ49"/>
    <mergeCell ref="AI50:AJ51"/>
    <mergeCell ref="AI52:AJ53"/>
    <mergeCell ref="AC45:AH46"/>
    <mergeCell ref="AC48:AH49"/>
    <mergeCell ref="AC50:AH51"/>
    <mergeCell ref="AC52:AH53"/>
    <mergeCell ref="AC54:AH55"/>
    <mergeCell ref="AC56:AH57"/>
    <mergeCell ref="F52:G53"/>
    <mergeCell ref="B58:B59"/>
    <mergeCell ref="C58:E59"/>
    <mergeCell ref="F58:G59"/>
    <mergeCell ref="N58:O59"/>
    <mergeCell ref="S58:T59"/>
    <mergeCell ref="AA58:AB59"/>
    <mergeCell ref="S45:T46"/>
    <mergeCell ref="S48:T49"/>
    <mergeCell ref="S50:T51"/>
    <mergeCell ref="S52:T53"/>
    <mergeCell ref="U45:Z46"/>
    <mergeCell ref="U50:Z51"/>
    <mergeCell ref="AA45:AB46"/>
    <mergeCell ref="AA48:AB49"/>
    <mergeCell ref="AA50:AB51"/>
    <mergeCell ref="AA52:AB53"/>
    <mergeCell ref="F45:G46"/>
    <mergeCell ref="B48:B49"/>
    <mergeCell ref="C48:E49"/>
    <mergeCell ref="F48:G49"/>
    <mergeCell ref="B50:B51"/>
    <mergeCell ref="C50:E51"/>
    <mergeCell ref="F50:G51"/>
  </mergeCells>
  <phoneticPr fontId="9"/>
  <printOptions horizontalCentered="1"/>
  <pageMargins left="7.874015748031496E-2" right="7.874015748031496E-2" top="0.39370078740157483" bottom="0.39370078740157483" header="0" footer="0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94914-4E4B-40C2-BEF6-01216C7EE9C9}">
  <sheetPr>
    <tabColor rgb="FFFF0000"/>
  </sheetPr>
  <dimension ref="B2:BA88"/>
  <sheetViews>
    <sheetView view="pageBreakPreview" zoomScaleNormal="100" zoomScaleSheetLayoutView="100" workbookViewId="0">
      <selection activeCell="G20" sqref="G20:R37"/>
    </sheetView>
  </sheetViews>
  <sheetFormatPr defaultColWidth="2.75" defaultRowHeight="13.5" x14ac:dyDescent="0.4"/>
  <cols>
    <col min="1" max="16384" width="2.75" style="60"/>
  </cols>
  <sheetData>
    <row r="2" spans="2:53" ht="18.600000000000001" customHeight="1" x14ac:dyDescent="0.4">
      <c r="B2" s="615" t="s">
        <v>364</v>
      </c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  <c r="O2" s="615"/>
      <c r="P2" s="615"/>
      <c r="Q2" s="615"/>
      <c r="R2" s="615"/>
      <c r="S2" s="615"/>
      <c r="T2" s="615"/>
      <c r="U2" s="615"/>
      <c r="V2" s="615"/>
      <c r="W2" s="615"/>
      <c r="X2" s="615"/>
      <c r="Y2" s="615"/>
      <c r="Z2" s="615"/>
      <c r="AA2" s="615"/>
      <c r="AB2" s="615"/>
      <c r="AC2" s="615"/>
      <c r="AD2" s="615"/>
      <c r="AE2" s="615"/>
      <c r="AF2" s="615"/>
      <c r="AG2" s="615"/>
      <c r="AH2" s="615"/>
    </row>
    <row r="3" spans="2:53" ht="18.600000000000001" customHeight="1" x14ac:dyDescent="0.4">
      <c r="B3" s="616" t="s">
        <v>529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616"/>
      <c r="AH3" s="616"/>
    </row>
    <row r="4" spans="2:53" ht="18.600000000000001" customHeight="1" x14ac:dyDescent="0.4">
      <c r="B4" s="617" t="s">
        <v>365</v>
      </c>
      <c r="C4" s="617"/>
      <c r="D4" s="617"/>
      <c r="E4" s="617"/>
      <c r="F4" s="617"/>
      <c r="G4" s="617"/>
      <c r="H4" s="617"/>
      <c r="I4" s="617"/>
      <c r="J4" s="617"/>
      <c r="K4" s="617"/>
      <c r="L4" s="617"/>
      <c r="M4" s="617"/>
      <c r="N4" s="617"/>
      <c r="O4" s="617"/>
      <c r="P4" s="617"/>
      <c r="Q4" s="617"/>
      <c r="R4" s="617"/>
      <c r="S4" s="617"/>
      <c r="T4" s="617"/>
      <c r="U4" s="617"/>
      <c r="V4" s="617"/>
      <c r="W4" s="617"/>
      <c r="X4" s="617"/>
      <c r="Y4" s="617"/>
      <c r="Z4" s="617"/>
      <c r="AA4" s="617"/>
      <c r="AB4" s="617"/>
      <c r="AC4" s="617"/>
      <c r="AD4" s="617"/>
      <c r="AE4" s="617"/>
      <c r="AF4" s="617"/>
      <c r="AG4" s="617"/>
      <c r="AH4" s="617"/>
    </row>
    <row r="5" spans="2:53" ht="13.5" customHeight="1" x14ac:dyDescent="0.4"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</row>
    <row r="6" spans="2:53" ht="9.6" customHeight="1" x14ac:dyDescent="0.4">
      <c r="B6" s="104"/>
      <c r="C6" s="104"/>
      <c r="D6" s="104"/>
      <c r="E6" s="104"/>
      <c r="F6" s="646" t="s">
        <v>520</v>
      </c>
      <c r="G6" s="647"/>
      <c r="H6" s="647"/>
      <c r="I6" s="647"/>
      <c r="J6" s="647"/>
      <c r="K6" s="647"/>
      <c r="L6" s="647"/>
      <c r="M6" s="647"/>
      <c r="N6" s="647"/>
      <c r="O6" s="647"/>
      <c r="P6" s="647"/>
      <c r="Q6" s="647"/>
      <c r="R6" s="648"/>
      <c r="S6" s="648"/>
      <c r="T6" s="648"/>
      <c r="U6" s="649"/>
      <c r="V6" s="63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7"/>
      <c r="AX6" s="107"/>
      <c r="AY6" s="107"/>
      <c r="AZ6" s="106"/>
      <c r="BA6" s="106"/>
    </row>
    <row r="7" spans="2:53" ht="9.6" customHeight="1" x14ac:dyDescent="0.4">
      <c r="B7" s="104"/>
      <c r="C7" s="108"/>
      <c r="D7" s="108"/>
      <c r="E7" s="108"/>
      <c r="F7" s="650"/>
      <c r="G7" s="651"/>
      <c r="H7" s="651"/>
      <c r="I7" s="651"/>
      <c r="J7" s="651"/>
      <c r="K7" s="651"/>
      <c r="L7" s="651"/>
      <c r="M7" s="651"/>
      <c r="N7" s="651"/>
      <c r="O7" s="651"/>
      <c r="P7" s="651"/>
      <c r="Q7" s="651"/>
      <c r="R7" s="652"/>
      <c r="S7" s="652"/>
      <c r="T7" s="652"/>
      <c r="U7" s="653"/>
      <c r="V7" s="65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7"/>
      <c r="AX7" s="107"/>
      <c r="AY7" s="107"/>
      <c r="AZ7" s="106"/>
      <c r="BA7" s="106"/>
    </row>
    <row r="8" spans="2:53" ht="9.6" customHeight="1" x14ac:dyDescent="0.4">
      <c r="B8" s="80"/>
      <c r="C8" s="108"/>
      <c r="D8" s="108"/>
      <c r="E8" s="108"/>
      <c r="F8" s="655" t="s">
        <v>521</v>
      </c>
      <c r="G8" s="656"/>
      <c r="H8" s="656"/>
      <c r="I8" s="656"/>
      <c r="J8" s="656"/>
      <c r="K8" s="656"/>
      <c r="L8" s="656"/>
      <c r="M8" s="656"/>
      <c r="N8" s="656"/>
      <c r="O8" s="656"/>
      <c r="P8" s="656"/>
      <c r="Q8" s="656"/>
      <c r="R8" s="652"/>
      <c r="S8" s="652"/>
      <c r="T8" s="652"/>
      <c r="U8" s="653"/>
      <c r="V8" s="654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7"/>
      <c r="AX8" s="107"/>
      <c r="AY8" s="107"/>
      <c r="AZ8" s="106"/>
      <c r="BA8" s="106"/>
    </row>
    <row r="9" spans="2:53" ht="9.6" customHeight="1" x14ac:dyDescent="0.4">
      <c r="B9" s="80"/>
      <c r="C9" s="109"/>
      <c r="D9" s="109"/>
      <c r="E9" s="109"/>
      <c r="F9" s="657"/>
      <c r="G9" s="658"/>
      <c r="H9" s="658"/>
      <c r="I9" s="658"/>
      <c r="J9" s="658"/>
      <c r="K9" s="658"/>
      <c r="L9" s="658"/>
      <c r="M9" s="658"/>
      <c r="N9" s="658"/>
      <c r="O9" s="658"/>
      <c r="P9" s="658"/>
      <c r="Q9" s="658"/>
      <c r="R9" s="659"/>
      <c r="S9" s="659"/>
      <c r="T9" s="659"/>
      <c r="U9" s="660"/>
      <c r="V9" s="635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7"/>
      <c r="AX9" s="107"/>
      <c r="AY9" s="107"/>
      <c r="AZ9" s="106"/>
      <c r="BA9" s="106"/>
    </row>
    <row r="10" spans="2:53" ht="12.6" customHeight="1" thickBot="1" x14ac:dyDescent="0.45">
      <c r="B10" s="92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7"/>
      <c r="P10" s="107"/>
      <c r="Q10" s="107"/>
      <c r="R10" s="106"/>
      <c r="S10" s="106"/>
      <c r="T10" s="48"/>
      <c r="U10" s="48"/>
      <c r="V10" s="338"/>
      <c r="W10" s="338"/>
      <c r="X10" s="339"/>
      <c r="Y10" s="618">
        <v>1</v>
      </c>
      <c r="Z10" s="619" t="s">
        <v>153</v>
      </c>
      <c r="AA10" s="620"/>
      <c r="AB10" s="623" t="s">
        <v>507</v>
      </c>
      <c r="AC10" s="624"/>
      <c r="AD10" s="624"/>
      <c r="AE10" s="624"/>
      <c r="AF10" s="624"/>
      <c r="AG10" s="625"/>
    </row>
    <row r="11" spans="2:53" ht="12.6" customHeight="1" x14ac:dyDescent="0.4"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55"/>
      <c r="O11" s="55"/>
      <c r="P11" s="55"/>
      <c r="T11" s="48"/>
      <c r="U11" s="340">
        <v>2</v>
      </c>
      <c r="V11" s="333"/>
      <c r="W11" s="332"/>
      <c r="X11" s="333"/>
      <c r="Y11" s="618"/>
      <c r="Z11" s="621"/>
      <c r="AA11" s="622"/>
      <c r="AB11" s="626"/>
      <c r="AC11" s="627"/>
      <c r="AD11" s="627"/>
      <c r="AE11" s="627"/>
      <c r="AF11" s="627"/>
      <c r="AG11" s="628"/>
      <c r="AH11" s="41"/>
    </row>
    <row r="12" spans="2:53" ht="12.6" customHeight="1" thickBot="1" x14ac:dyDescent="0.45">
      <c r="B12" s="59"/>
      <c r="C12" s="59"/>
      <c r="D12" s="59"/>
      <c r="E12" s="59"/>
      <c r="F12" s="59"/>
      <c r="G12" s="1124" t="s">
        <v>546</v>
      </c>
      <c r="H12" s="1125"/>
      <c r="I12" s="1125"/>
      <c r="J12" s="1125"/>
      <c r="K12" s="1125"/>
      <c r="L12" s="1125"/>
      <c r="M12" s="1125"/>
      <c r="N12" s="1125"/>
      <c r="O12" s="1125"/>
      <c r="P12" s="1125"/>
      <c r="Q12" s="1125"/>
      <c r="R12" s="1126"/>
      <c r="S12" s="334"/>
      <c r="T12" s="335"/>
      <c r="U12" s="336"/>
      <c r="V12" s="638" t="s">
        <v>8</v>
      </c>
      <c r="W12" s="51"/>
      <c r="X12" s="52"/>
      <c r="Y12" s="48"/>
      <c r="Z12" s="89"/>
      <c r="AA12" s="48"/>
      <c r="AB12" s="48"/>
      <c r="AC12" s="48"/>
      <c r="AD12" s="48"/>
      <c r="AE12" s="48"/>
      <c r="AF12" s="48"/>
      <c r="AH12" s="41"/>
    </row>
    <row r="13" spans="2:53" ht="12.6" customHeight="1" x14ac:dyDescent="0.4">
      <c r="B13" s="59"/>
      <c r="C13" s="59"/>
      <c r="D13" s="59"/>
      <c r="E13" s="59"/>
      <c r="F13" s="59"/>
      <c r="G13" s="1127"/>
      <c r="H13" s="1128"/>
      <c r="I13" s="1128"/>
      <c r="J13" s="1128"/>
      <c r="K13" s="1128"/>
      <c r="L13" s="1128"/>
      <c r="M13" s="1128"/>
      <c r="N13" s="1128"/>
      <c r="O13" s="1128"/>
      <c r="P13" s="1128"/>
      <c r="Q13" s="1128"/>
      <c r="R13" s="1129"/>
      <c r="S13" s="103"/>
      <c r="T13" s="140"/>
      <c r="U13" s="49"/>
      <c r="V13" s="639"/>
      <c r="W13" s="93"/>
      <c r="X13" s="52"/>
      <c r="Y13" s="89"/>
      <c r="Z13" s="48"/>
      <c r="AA13" s="48"/>
      <c r="AB13" s="48"/>
      <c r="AC13" s="48"/>
      <c r="AD13" s="48"/>
      <c r="AE13" s="48"/>
      <c r="AF13" s="48"/>
    </row>
    <row r="14" spans="2:53" ht="12.6" customHeight="1" x14ac:dyDescent="0.4">
      <c r="G14" s="41"/>
      <c r="H14" s="41"/>
      <c r="I14" s="41"/>
      <c r="J14" s="41"/>
      <c r="K14" s="91"/>
      <c r="L14" s="41"/>
      <c r="M14" s="41"/>
      <c r="N14" s="41"/>
      <c r="O14" s="41"/>
      <c r="P14" s="41"/>
      <c r="Q14" s="41"/>
      <c r="R14" s="41"/>
      <c r="S14" s="43"/>
      <c r="T14" s="51"/>
      <c r="U14" s="341">
        <v>1</v>
      </c>
      <c r="V14" s="97"/>
      <c r="W14" s="98"/>
      <c r="X14" s="100"/>
      <c r="Y14" s="618">
        <v>2</v>
      </c>
      <c r="Z14" s="619" t="s">
        <v>154</v>
      </c>
      <c r="AA14" s="620"/>
      <c r="AB14" s="640" t="s">
        <v>522</v>
      </c>
      <c r="AC14" s="641"/>
      <c r="AD14" s="641"/>
      <c r="AE14" s="641"/>
      <c r="AF14" s="641"/>
      <c r="AG14" s="642"/>
    </row>
    <row r="15" spans="2:53" ht="12.6" customHeight="1" x14ac:dyDescent="0.4">
      <c r="G15" s="41"/>
      <c r="H15" s="41"/>
      <c r="I15" s="41"/>
      <c r="J15" s="41"/>
      <c r="K15" s="91"/>
      <c r="L15" s="41"/>
      <c r="M15" s="41"/>
      <c r="N15" s="41"/>
      <c r="O15" s="41"/>
      <c r="P15" s="41"/>
      <c r="Q15" s="41"/>
      <c r="R15" s="41"/>
      <c r="S15" s="43"/>
      <c r="T15" s="51"/>
      <c r="U15" s="52"/>
      <c r="V15" s="51"/>
      <c r="W15" s="51"/>
      <c r="X15" s="50"/>
      <c r="Y15" s="618"/>
      <c r="Z15" s="621"/>
      <c r="AA15" s="622"/>
      <c r="AB15" s="643"/>
      <c r="AC15" s="644"/>
      <c r="AD15" s="644"/>
      <c r="AE15" s="644"/>
      <c r="AF15" s="644"/>
      <c r="AG15" s="645"/>
    </row>
    <row r="16" spans="2:53" ht="10.5" customHeight="1" x14ac:dyDescent="0.4">
      <c r="D16" s="46"/>
      <c r="E16" s="46"/>
      <c r="F16" s="46"/>
      <c r="G16" s="66"/>
      <c r="H16" s="66"/>
      <c r="I16" s="66"/>
      <c r="J16" s="66"/>
      <c r="K16" s="66"/>
      <c r="L16" s="66"/>
      <c r="M16" s="280"/>
      <c r="N16" s="62"/>
      <c r="O16" s="62"/>
      <c r="P16" s="45"/>
      <c r="Q16" s="62"/>
      <c r="R16" s="62"/>
      <c r="S16" s="43"/>
      <c r="T16" s="51"/>
      <c r="U16" s="52"/>
      <c r="V16" s="51"/>
      <c r="W16" s="51"/>
      <c r="X16" s="50"/>
      <c r="Y16" s="48"/>
      <c r="Z16" s="89"/>
      <c r="AA16" s="48"/>
      <c r="AB16" s="48"/>
      <c r="AC16" s="48"/>
      <c r="AD16" s="48"/>
      <c r="AE16" s="48"/>
      <c r="AF16" s="48"/>
    </row>
    <row r="17" spans="2:34" ht="10.5" customHeight="1" x14ac:dyDescent="0.4">
      <c r="D17" s="46"/>
      <c r="E17" s="46"/>
      <c r="F17" s="46"/>
      <c r="G17" s="66"/>
      <c r="H17" s="66"/>
      <c r="I17" s="66"/>
      <c r="J17" s="66"/>
      <c r="K17" s="66"/>
      <c r="L17" s="66"/>
      <c r="M17" s="280"/>
      <c r="N17" s="62"/>
      <c r="O17" s="62"/>
      <c r="P17" s="62"/>
      <c r="Q17" s="62"/>
      <c r="R17" s="62"/>
      <c r="S17" s="43"/>
      <c r="T17" s="93"/>
      <c r="U17" s="52"/>
      <c r="V17" s="51"/>
      <c r="W17" s="51"/>
      <c r="X17" s="50"/>
      <c r="Y17" s="89"/>
      <c r="Z17" s="48"/>
      <c r="AA17" s="48"/>
      <c r="AB17" s="48"/>
      <c r="AC17" s="48"/>
      <c r="AD17" s="48"/>
      <c r="AE17" s="48"/>
      <c r="AF17" s="48"/>
    </row>
    <row r="18" spans="2:34" ht="12.6" customHeight="1" thickBot="1" x14ac:dyDescent="0.45">
      <c r="D18" s="46"/>
      <c r="E18" s="46"/>
      <c r="F18" s="46"/>
      <c r="G18" s="66"/>
      <c r="H18" s="66"/>
      <c r="I18" s="66"/>
      <c r="J18" s="66"/>
      <c r="K18" s="66"/>
      <c r="L18" s="66"/>
      <c r="M18" s="280"/>
      <c r="N18" s="62"/>
      <c r="O18" s="62"/>
      <c r="P18" s="62"/>
      <c r="Q18" s="62"/>
      <c r="R18" s="62"/>
      <c r="S18" s="43"/>
      <c r="T18" s="51"/>
      <c r="U18" s="52"/>
      <c r="V18" s="338"/>
      <c r="W18" s="338"/>
      <c r="X18" s="339"/>
      <c r="Y18" s="629">
        <v>3</v>
      </c>
      <c r="Z18" s="630" t="s">
        <v>155</v>
      </c>
      <c r="AA18" s="631"/>
      <c r="AB18" s="623" t="s">
        <v>523</v>
      </c>
      <c r="AC18" s="624"/>
      <c r="AD18" s="624"/>
      <c r="AE18" s="624"/>
      <c r="AF18" s="624"/>
      <c r="AG18" s="634"/>
      <c r="AH18" s="636" t="s">
        <v>47</v>
      </c>
    </row>
    <row r="19" spans="2:34" ht="12.6" customHeight="1" x14ac:dyDescent="0.4">
      <c r="D19" s="102"/>
      <c r="E19" s="58"/>
      <c r="F19" s="46"/>
      <c r="G19" s="66"/>
      <c r="H19" s="66"/>
      <c r="I19" s="66"/>
      <c r="J19" s="66"/>
      <c r="K19" s="66"/>
      <c r="L19" s="66"/>
      <c r="M19" s="280"/>
      <c r="N19" s="62"/>
      <c r="O19" s="62"/>
      <c r="P19" s="62"/>
      <c r="Q19" s="44"/>
      <c r="R19" s="44"/>
      <c r="T19" s="48"/>
      <c r="U19" s="340">
        <v>2</v>
      </c>
      <c r="V19" s="95"/>
      <c r="W19" s="94"/>
      <c r="X19" s="96"/>
      <c r="Y19" s="629"/>
      <c r="Z19" s="632"/>
      <c r="AA19" s="633"/>
      <c r="AB19" s="626"/>
      <c r="AC19" s="627"/>
      <c r="AD19" s="627"/>
      <c r="AE19" s="627"/>
      <c r="AF19" s="627"/>
      <c r="AG19" s="635"/>
      <c r="AH19" s="637"/>
    </row>
    <row r="20" spans="2:34" ht="12.6" customHeight="1" thickBot="1" x14ac:dyDescent="0.45">
      <c r="D20" s="92"/>
      <c r="E20" s="92"/>
      <c r="F20" s="92"/>
      <c r="G20" s="1124" t="s">
        <v>545</v>
      </c>
      <c r="H20" s="1125"/>
      <c r="I20" s="1125"/>
      <c r="J20" s="1125"/>
      <c r="K20" s="1125"/>
      <c r="L20" s="1125"/>
      <c r="M20" s="1125"/>
      <c r="N20" s="1125"/>
      <c r="O20" s="1125"/>
      <c r="P20" s="1125"/>
      <c r="Q20" s="1125"/>
      <c r="R20" s="1126"/>
      <c r="S20" s="334"/>
      <c r="T20" s="335"/>
      <c r="U20" s="336"/>
      <c r="V20" s="662" t="s">
        <v>1</v>
      </c>
      <c r="W20" s="51"/>
      <c r="X20" s="52"/>
      <c r="Y20" s="48"/>
      <c r="Z20" s="89"/>
      <c r="AA20" s="48"/>
      <c r="AB20" s="48"/>
      <c r="AC20" s="48"/>
      <c r="AD20" s="48"/>
      <c r="AE20" s="48"/>
      <c r="AF20" s="48"/>
    </row>
    <row r="21" spans="2:34" ht="12.6" customHeight="1" x14ac:dyDescent="0.4">
      <c r="D21" s="92"/>
      <c r="E21" s="92"/>
      <c r="F21" s="92"/>
      <c r="G21" s="1127"/>
      <c r="H21" s="1128"/>
      <c r="I21" s="1128"/>
      <c r="J21" s="1128"/>
      <c r="K21" s="1128"/>
      <c r="L21" s="1128"/>
      <c r="M21" s="1128"/>
      <c r="N21" s="1128"/>
      <c r="O21" s="1128"/>
      <c r="P21" s="1128"/>
      <c r="Q21" s="1128"/>
      <c r="R21" s="1129"/>
      <c r="S21" s="44"/>
      <c r="T21" s="46"/>
      <c r="U21" s="49"/>
      <c r="V21" s="663"/>
      <c r="W21" s="93"/>
      <c r="X21" s="52"/>
      <c r="Y21" s="89"/>
      <c r="Z21" s="48"/>
      <c r="AA21" s="48"/>
      <c r="AB21" s="48"/>
      <c r="AC21" s="48"/>
      <c r="AD21" s="48"/>
      <c r="AE21" s="48"/>
      <c r="AF21" s="48"/>
    </row>
    <row r="22" spans="2:34" ht="12.6" customHeight="1" x14ac:dyDescent="0.4">
      <c r="D22" s="92"/>
      <c r="E22" s="92"/>
      <c r="F22" s="92"/>
      <c r="G22" s="342"/>
      <c r="H22" s="342"/>
      <c r="I22" s="342"/>
      <c r="J22" s="342"/>
      <c r="K22" s="342"/>
      <c r="L22" s="342"/>
      <c r="M22" s="342"/>
      <c r="N22" s="44"/>
      <c r="O22" s="44"/>
      <c r="P22" s="45"/>
      <c r="Q22" s="44"/>
      <c r="R22" s="44"/>
      <c r="S22" s="43"/>
      <c r="T22" s="51"/>
      <c r="U22" s="341">
        <v>0</v>
      </c>
      <c r="V22" s="97"/>
      <c r="W22" s="98"/>
      <c r="X22" s="100"/>
      <c r="Y22" s="618">
        <v>4</v>
      </c>
      <c r="Z22" s="619" t="s">
        <v>156</v>
      </c>
      <c r="AA22" s="620"/>
      <c r="AB22" s="640" t="s">
        <v>524</v>
      </c>
      <c r="AC22" s="641"/>
      <c r="AD22" s="641"/>
      <c r="AE22" s="641"/>
      <c r="AF22" s="641"/>
      <c r="AG22" s="642"/>
    </row>
    <row r="23" spans="2:34" ht="12.6" customHeight="1" x14ac:dyDescent="0.4">
      <c r="D23" s="92"/>
      <c r="E23" s="92"/>
      <c r="F23" s="92"/>
      <c r="G23" s="342"/>
      <c r="H23" s="342"/>
      <c r="I23" s="342"/>
      <c r="J23" s="342"/>
      <c r="K23" s="342"/>
      <c r="L23" s="342"/>
      <c r="M23" s="342"/>
      <c r="N23" s="44"/>
      <c r="O23" s="44"/>
      <c r="P23" s="44"/>
      <c r="Q23" s="44"/>
      <c r="R23" s="44"/>
      <c r="S23" s="43"/>
      <c r="T23" s="51"/>
      <c r="U23" s="52"/>
      <c r="V23" s="51"/>
      <c r="W23" s="51"/>
      <c r="X23" s="85"/>
      <c r="Y23" s="618"/>
      <c r="Z23" s="621"/>
      <c r="AA23" s="622"/>
      <c r="AB23" s="643"/>
      <c r="AC23" s="644"/>
      <c r="AD23" s="644"/>
      <c r="AE23" s="644"/>
      <c r="AF23" s="644"/>
      <c r="AG23" s="645"/>
      <c r="AH23" s="41"/>
    </row>
    <row r="24" spans="2:34" ht="10.5" customHeight="1" x14ac:dyDescent="0.4">
      <c r="D24" s="59"/>
      <c r="E24" s="101"/>
      <c r="F24" s="101"/>
      <c r="G24" s="1130"/>
      <c r="H24" s="1130"/>
      <c r="I24" s="1130"/>
      <c r="J24" s="1130"/>
      <c r="K24" s="1130"/>
      <c r="L24" s="1130"/>
      <c r="M24" s="1130"/>
      <c r="N24" s="1130"/>
      <c r="O24" s="1130"/>
      <c r="P24" s="44"/>
      <c r="Q24" s="44"/>
      <c r="R24" s="661"/>
      <c r="S24" s="52"/>
      <c r="T24" s="51"/>
      <c r="U24" s="52"/>
      <c r="V24" s="51"/>
      <c r="W24" s="51"/>
      <c r="X24" s="50"/>
      <c r="Y24" s="89"/>
      <c r="Z24" s="89"/>
      <c r="AA24" s="89"/>
      <c r="AB24" s="48"/>
      <c r="AC24" s="48"/>
      <c r="AD24" s="48"/>
      <c r="AE24" s="48"/>
      <c r="AF24" s="48"/>
      <c r="AH24" s="41"/>
    </row>
    <row r="25" spans="2:34" ht="10.5" customHeight="1" x14ac:dyDescent="0.4">
      <c r="D25" s="101"/>
      <c r="E25" s="101"/>
      <c r="F25" s="101"/>
      <c r="G25" s="1130"/>
      <c r="H25" s="1130"/>
      <c r="I25" s="1130"/>
      <c r="J25" s="1130"/>
      <c r="K25" s="1130"/>
      <c r="L25" s="1130"/>
      <c r="M25" s="1130"/>
      <c r="N25" s="1130"/>
      <c r="O25" s="1130"/>
      <c r="P25" s="44"/>
      <c r="Q25" s="44"/>
      <c r="R25" s="661"/>
      <c r="S25" s="52"/>
      <c r="T25" s="51"/>
      <c r="U25" s="52"/>
      <c r="V25" s="51"/>
      <c r="W25" s="51"/>
      <c r="X25" s="50"/>
      <c r="Y25" s="89"/>
      <c r="Z25" s="48"/>
      <c r="AA25" s="48"/>
      <c r="AB25" s="48"/>
      <c r="AC25" s="48"/>
      <c r="AD25" s="48"/>
      <c r="AE25" s="48"/>
      <c r="AF25" s="48"/>
    </row>
    <row r="26" spans="2:34" ht="12.6" customHeight="1" thickBot="1" x14ac:dyDescent="0.45">
      <c r="D26" s="92"/>
      <c r="E26" s="92"/>
      <c r="F26" s="92"/>
      <c r="G26" s="342"/>
      <c r="H26" s="342"/>
      <c r="I26" s="342"/>
      <c r="J26" s="342"/>
      <c r="K26" s="342"/>
      <c r="L26" s="342"/>
      <c r="M26" s="342"/>
      <c r="N26" s="44"/>
      <c r="O26" s="44"/>
      <c r="P26" s="44"/>
      <c r="Q26" s="44"/>
      <c r="R26" s="44"/>
      <c r="S26" s="43"/>
      <c r="T26" s="51"/>
      <c r="U26" s="52"/>
      <c r="V26" s="338"/>
      <c r="W26" s="338"/>
      <c r="X26" s="339"/>
      <c r="Y26" s="618">
        <v>5</v>
      </c>
      <c r="Z26" s="619" t="s">
        <v>157</v>
      </c>
      <c r="AA26" s="620"/>
      <c r="AB26" s="623" t="s">
        <v>525</v>
      </c>
      <c r="AC26" s="624"/>
      <c r="AD26" s="624"/>
      <c r="AE26" s="624"/>
      <c r="AF26" s="624"/>
      <c r="AG26" s="625"/>
    </row>
    <row r="27" spans="2:34" ht="12.6" customHeight="1" x14ac:dyDescent="0.4">
      <c r="D27" s="92"/>
      <c r="E27" s="92"/>
      <c r="F27" s="92"/>
      <c r="G27" s="1131"/>
      <c r="H27" s="1130"/>
      <c r="I27" s="1130"/>
      <c r="J27" s="1130"/>
      <c r="K27" s="1130"/>
      <c r="L27" s="1130"/>
      <c r="M27" s="1130"/>
      <c r="N27" s="1130"/>
      <c r="O27" s="1130"/>
      <c r="P27" s="1130"/>
      <c r="Q27" s="1130"/>
      <c r="R27" s="1130"/>
      <c r="T27" s="48"/>
      <c r="U27" s="340">
        <v>2</v>
      </c>
      <c r="V27" s="95"/>
      <c r="W27" s="94"/>
      <c r="X27" s="99"/>
      <c r="Y27" s="618"/>
      <c r="Z27" s="621"/>
      <c r="AA27" s="622"/>
      <c r="AB27" s="626"/>
      <c r="AC27" s="627"/>
      <c r="AD27" s="627"/>
      <c r="AE27" s="627"/>
      <c r="AF27" s="627"/>
      <c r="AG27" s="628"/>
    </row>
    <row r="28" spans="2:34" ht="12.6" customHeight="1" thickBot="1" x14ac:dyDescent="0.45">
      <c r="D28" s="92"/>
      <c r="E28" s="92"/>
      <c r="F28" s="92"/>
      <c r="G28" s="1124" t="s">
        <v>544</v>
      </c>
      <c r="H28" s="1125"/>
      <c r="I28" s="1125"/>
      <c r="J28" s="1125"/>
      <c r="K28" s="1125"/>
      <c r="L28" s="1125"/>
      <c r="M28" s="1125"/>
      <c r="N28" s="1125"/>
      <c r="O28" s="1125"/>
      <c r="P28" s="1125"/>
      <c r="Q28" s="1125"/>
      <c r="R28" s="1126"/>
      <c r="S28" s="334"/>
      <c r="T28" s="335"/>
      <c r="U28" s="336"/>
      <c r="V28" s="662" t="s">
        <v>66</v>
      </c>
      <c r="W28" s="51"/>
      <c r="X28" s="52"/>
      <c r="Y28" s="89"/>
      <c r="Z28" s="89"/>
      <c r="AA28" s="48"/>
      <c r="AB28" s="48"/>
      <c r="AC28" s="48"/>
      <c r="AD28" s="48"/>
      <c r="AE28" s="48"/>
      <c r="AF28" s="48"/>
    </row>
    <row r="29" spans="2:34" ht="12.6" customHeight="1" x14ac:dyDescent="0.4">
      <c r="D29" s="92"/>
      <c r="E29" s="92"/>
      <c r="F29" s="92"/>
      <c r="G29" s="1127"/>
      <c r="H29" s="1128"/>
      <c r="I29" s="1128"/>
      <c r="J29" s="1128"/>
      <c r="K29" s="1128"/>
      <c r="L29" s="1128"/>
      <c r="M29" s="1128"/>
      <c r="N29" s="1128"/>
      <c r="O29" s="1128"/>
      <c r="P29" s="1128"/>
      <c r="Q29" s="1128"/>
      <c r="R29" s="1129"/>
      <c r="S29" s="43"/>
      <c r="T29" s="43"/>
      <c r="U29" s="49"/>
      <c r="V29" s="663"/>
      <c r="W29" s="93"/>
      <c r="X29" s="52"/>
      <c r="Y29" s="89"/>
      <c r="Z29" s="89"/>
      <c r="AA29" s="48"/>
      <c r="AB29" s="48"/>
      <c r="AC29" s="48"/>
      <c r="AD29" s="48"/>
      <c r="AE29" s="48"/>
      <c r="AF29" s="48"/>
    </row>
    <row r="30" spans="2:34" ht="12.6" customHeight="1" x14ac:dyDescent="0.4">
      <c r="B30" s="63"/>
      <c r="C30" s="63"/>
      <c r="D30" s="92"/>
      <c r="E30" s="92"/>
      <c r="F30" s="92"/>
      <c r="G30" s="342"/>
      <c r="H30" s="342"/>
      <c r="I30" s="342"/>
      <c r="J30" s="342"/>
      <c r="K30" s="91"/>
      <c r="L30" s="42"/>
      <c r="M30" s="42"/>
      <c r="N30" s="42"/>
      <c r="O30" s="42"/>
      <c r="P30" s="42"/>
      <c r="Q30" s="42"/>
      <c r="R30" s="42"/>
      <c r="S30" s="43"/>
      <c r="T30" s="51"/>
      <c r="U30" s="341">
        <v>0</v>
      </c>
      <c r="V30" s="97"/>
      <c r="W30" s="98"/>
      <c r="X30" s="98"/>
      <c r="Y30" s="618">
        <v>6</v>
      </c>
      <c r="Z30" s="619" t="s">
        <v>158</v>
      </c>
      <c r="AA30" s="668"/>
      <c r="AB30" s="640" t="s">
        <v>508</v>
      </c>
      <c r="AC30" s="641"/>
      <c r="AD30" s="641"/>
      <c r="AE30" s="641"/>
      <c r="AF30" s="641"/>
      <c r="AG30" s="642"/>
    </row>
    <row r="31" spans="2:34" ht="12.6" customHeight="1" x14ac:dyDescent="0.4">
      <c r="B31" s="63"/>
      <c r="C31" s="63"/>
      <c r="D31" s="92"/>
      <c r="E31" s="92"/>
      <c r="F31" s="92"/>
      <c r="G31" s="342"/>
      <c r="H31" s="342"/>
      <c r="I31" s="342"/>
      <c r="J31" s="342"/>
      <c r="K31" s="57"/>
      <c r="L31" s="57"/>
      <c r="M31" s="342"/>
      <c r="N31" s="44"/>
      <c r="O31" s="44"/>
      <c r="P31" s="45"/>
      <c r="Q31" s="44"/>
      <c r="R31" s="44"/>
      <c r="S31" s="43"/>
      <c r="T31" s="51"/>
      <c r="U31" s="51"/>
      <c r="V31" s="51"/>
      <c r="W31" s="93"/>
      <c r="X31" s="84"/>
      <c r="Y31" s="618"/>
      <c r="Z31" s="621"/>
      <c r="AA31" s="669"/>
      <c r="AB31" s="643"/>
      <c r="AC31" s="644"/>
      <c r="AD31" s="644"/>
      <c r="AE31" s="644"/>
      <c r="AF31" s="644"/>
      <c r="AG31" s="645"/>
    </row>
    <row r="32" spans="2:34" ht="10.5" customHeight="1" x14ac:dyDescent="0.4">
      <c r="B32" s="63"/>
      <c r="C32" s="63"/>
      <c r="D32" s="63"/>
      <c r="E32" s="63"/>
      <c r="F32" s="63"/>
      <c r="G32" s="1131"/>
      <c r="H32" s="1130"/>
      <c r="I32" s="1130"/>
      <c r="J32" s="1130"/>
      <c r="K32" s="1130"/>
      <c r="L32" s="1130"/>
      <c r="M32" s="1130"/>
      <c r="N32" s="1130"/>
      <c r="O32" s="1130"/>
      <c r="P32" s="1130"/>
      <c r="Q32" s="1130"/>
      <c r="R32" s="1130"/>
      <c r="S32" s="43"/>
      <c r="T32" s="93"/>
      <c r="U32" s="52"/>
      <c r="V32" s="51"/>
      <c r="W32" s="51"/>
      <c r="X32" s="52"/>
      <c r="Y32" s="48"/>
      <c r="Z32" s="89"/>
      <c r="AA32" s="48"/>
      <c r="AB32" s="48"/>
      <c r="AC32" s="48"/>
      <c r="AD32" s="48"/>
      <c r="AE32" s="48"/>
      <c r="AF32" s="48"/>
    </row>
    <row r="33" spans="2:34" ht="10.5" customHeight="1" x14ac:dyDescent="0.4">
      <c r="B33" s="63"/>
      <c r="C33" s="63"/>
      <c r="D33" s="92"/>
      <c r="E33" s="92"/>
      <c r="F33" s="92"/>
      <c r="G33" s="1130"/>
      <c r="H33" s="1130"/>
      <c r="I33" s="1130"/>
      <c r="J33" s="1130"/>
      <c r="K33" s="1130"/>
      <c r="L33" s="1130"/>
      <c r="M33" s="1130"/>
      <c r="N33" s="1130"/>
      <c r="O33" s="1130"/>
      <c r="P33" s="1130"/>
      <c r="Q33" s="1130"/>
      <c r="R33" s="1130"/>
      <c r="S33" s="103"/>
      <c r="T33" s="51"/>
      <c r="U33" s="52"/>
      <c r="V33" s="51"/>
      <c r="W33" s="93"/>
      <c r="X33" s="52"/>
      <c r="Y33" s="89"/>
      <c r="Z33" s="48"/>
      <c r="AA33" s="48"/>
      <c r="AB33" s="48"/>
      <c r="AC33" s="48"/>
      <c r="AD33" s="48"/>
      <c r="AE33" s="48"/>
      <c r="AF33" s="48"/>
    </row>
    <row r="34" spans="2:34" ht="12.6" customHeight="1" thickBot="1" x14ac:dyDescent="0.45">
      <c r="D34" s="92"/>
      <c r="E34" s="92"/>
      <c r="F34" s="92"/>
      <c r="G34" s="342"/>
      <c r="H34" s="342"/>
      <c r="I34" s="342"/>
      <c r="J34" s="342"/>
      <c r="K34" s="57"/>
      <c r="L34" s="57"/>
      <c r="M34" s="342"/>
      <c r="N34" s="44"/>
      <c r="O34" s="44"/>
      <c r="P34" s="44"/>
      <c r="Q34" s="44"/>
      <c r="R34" s="44"/>
      <c r="S34" s="43"/>
      <c r="T34" s="51"/>
      <c r="U34" s="52"/>
      <c r="V34" s="338"/>
      <c r="W34" s="338"/>
      <c r="X34" s="339"/>
      <c r="Y34" s="618">
        <v>7</v>
      </c>
      <c r="Z34" s="619" t="s">
        <v>159</v>
      </c>
      <c r="AA34" s="620"/>
      <c r="AB34" s="664" t="s">
        <v>526</v>
      </c>
      <c r="AC34" s="665"/>
      <c r="AD34" s="665"/>
      <c r="AE34" s="665"/>
      <c r="AF34" s="665"/>
      <c r="AG34" s="625"/>
    </row>
    <row r="35" spans="2:34" ht="12.6" customHeight="1" x14ac:dyDescent="0.4">
      <c r="D35" s="46"/>
      <c r="E35" s="46"/>
      <c r="F35" s="46"/>
      <c r="G35" s="1131"/>
      <c r="H35" s="1130"/>
      <c r="I35" s="1130"/>
      <c r="J35" s="1130"/>
      <c r="K35" s="1130"/>
      <c r="L35" s="1130"/>
      <c r="M35" s="1130"/>
      <c r="N35" s="1130"/>
      <c r="O35" s="1130"/>
      <c r="P35" s="1130"/>
      <c r="Q35" s="1130"/>
      <c r="R35" s="1130"/>
      <c r="T35" s="48"/>
      <c r="U35" s="340">
        <v>2</v>
      </c>
      <c r="V35" s="337"/>
      <c r="W35" s="93"/>
      <c r="X35" s="280"/>
      <c r="Y35" s="618"/>
      <c r="Z35" s="621"/>
      <c r="AA35" s="622"/>
      <c r="AB35" s="666"/>
      <c r="AC35" s="667"/>
      <c r="AD35" s="667"/>
      <c r="AE35" s="667"/>
      <c r="AF35" s="667"/>
      <c r="AG35" s="628"/>
    </row>
    <row r="36" spans="2:34" ht="12.6" customHeight="1" thickBot="1" x14ac:dyDescent="0.45">
      <c r="D36" s="46"/>
      <c r="E36" s="46"/>
      <c r="F36" s="46"/>
      <c r="G36" s="1124" t="s">
        <v>543</v>
      </c>
      <c r="H36" s="1125"/>
      <c r="I36" s="1125"/>
      <c r="J36" s="1125"/>
      <c r="K36" s="1125"/>
      <c r="L36" s="1125"/>
      <c r="M36" s="1125"/>
      <c r="N36" s="1125"/>
      <c r="O36" s="1125"/>
      <c r="P36" s="1125"/>
      <c r="Q36" s="1125"/>
      <c r="R36" s="1126"/>
      <c r="S36" s="334"/>
      <c r="T36" s="335"/>
      <c r="U36" s="336"/>
      <c r="V36" s="733" t="s">
        <v>65</v>
      </c>
      <c r="W36" s="51"/>
      <c r="X36" s="52"/>
      <c r="Y36" s="48"/>
      <c r="Z36" s="89"/>
      <c r="AA36" s="48"/>
      <c r="AB36" s="48"/>
      <c r="AC36" s="48"/>
      <c r="AD36" s="48"/>
      <c r="AE36" s="48"/>
      <c r="AF36" s="48"/>
    </row>
    <row r="37" spans="2:34" ht="12.6" customHeight="1" x14ac:dyDescent="0.4">
      <c r="D37" s="46"/>
      <c r="E37" s="46"/>
      <c r="F37" s="46"/>
      <c r="G37" s="1127"/>
      <c r="H37" s="1128"/>
      <c r="I37" s="1128"/>
      <c r="J37" s="1128"/>
      <c r="K37" s="1128"/>
      <c r="L37" s="1128"/>
      <c r="M37" s="1128"/>
      <c r="N37" s="1128"/>
      <c r="O37" s="1128"/>
      <c r="P37" s="1128"/>
      <c r="Q37" s="1128"/>
      <c r="R37" s="1129"/>
      <c r="S37" s="43"/>
      <c r="T37" s="90"/>
      <c r="U37" s="49"/>
      <c r="V37" s="734"/>
      <c r="W37" s="93"/>
      <c r="X37" s="52"/>
      <c r="Y37" s="89"/>
      <c r="Z37" s="48"/>
      <c r="AA37" s="48"/>
      <c r="AB37" s="48"/>
      <c r="AC37" s="48"/>
      <c r="AD37" s="48"/>
      <c r="AE37" s="48"/>
      <c r="AF37" s="48"/>
    </row>
    <row r="38" spans="2:34" ht="12.6" customHeight="1" x14ac:dyDescent="0.4">
      <c r="D38" s="46"/>
      <c r="E38" s="46"/>
      <c r="F38" s="46"/>
      <c r="G38" s="46"/>
      <c r="H38" s="46"/>
      <c r="I38" s="46"/>
      <c r="J38" s="46"/>
      <c r="K38" s="46"/>
      <c r="L38" s="46"/>
      <c r="M38" s="52"/>
      <c r="N38" s="43"/>
      <c r="O38" s="43"/>
      <c r="P38" s="43"/>
      <c r="Q38" s="43"/>
      <c r="R38" s="43"/>
      <c r="S38" s="43"/>
      <c r="T38" s="51"/>
      <c r="U38" s="341">
        <v>0</v>
      </c>
      <c r="V38" s="97"/>
      <c r="W38" s="98"/>
      <c r="X38" s="98"/>
      <c r="Y38" s="629">
        <v>8</v>
      </c>
      <c r="Z38" s="619" t="s">
        <v>160</v>
      </c>
      <c r="AA38" s="620"/>
      <c r="AB38" s="640" t="s">
        <v>502</v>
      </c>
      <c r="AC38" s="641"/>
      <c r="AD38" s="641"/>
      <c r="AE38" s="641"/>
      <c r="AF38" s="641"/>
      <c r="AG38" s="642"/>
    </row>
    <row r="39" spans="2:34" ht="12.6" customHeight="1" x14ac:dyDescent="0.4">
      <c r="D39" s="102"/>
      <c r="E39" s="58"/>
      <c r="F39" s="46"/>
      <c r="G39" s="46"/>
      <c r="H39" s="46"/>
      <c r="I39" s="46"/>
      <c r="J39" s="46"/>
      <c r="K39" s="46"/>
      <c r="L39" s="46"/>
      <c r="M39" s="52"/>
      <c r="N39" s="62"/>
      <c r="O39" s="62"/>
      <c r="P39" s="43"/>
      <c r="Q39" s="44"/>
      <c r="R39" s="44"/>
      <c r="S39" s="44"/>
      <c r="T39" s="51"/>
      <c r="U39" s="51"/>
      <c r="V39" s="51"/>
      <c r="W39" s="48"/>
      <c r="X39" s="48"/>
      <c r="Y39" s="629"/>
      <c r="Z39" s="621"/>
      <c r="AA39" s="622"/>
      <c r="AB39" s="643"/>
      <c r="AC39" s="644"/>
      <c r="AD39" s="644"/>
      <c r="AE39" s="644"/>
      <c r="AF39" s="644"/>
      <c r="AG39" s="645"/>
    </row>
    <row r="40" spans="2:34" ht="10.15" customHeight="1" x14ac:dyDescent="0.4">
      <c r="D40" s="69"/>
      <c r="E40" s="69"/>
      <c r="F40" s="69"/>
      <c r="G40" s="70"/>
      <c r="H40" s="70"/>
      <c r="I40" s="70"/>
      <c r="J40" s="70"/>
      <c r="K40" s="70"/>
      <c r="L40" s="70"/>
      <c r="M40" s="66"/>
      <c r="N40" s="43"/>
      <c r="O40" s="43"/>
      <c r="P40" s="43"/>
      <c r="Q40" s="44"/>
      <c r="R40" s="44"/>
      <c r="S40" s="44"/>
      <c r="T40" s="46"/>
      <c r="U40" s="46"/>
      <c r="V40" s="46"/>
      <c r="W40" s="46"/>
      <c r="X40" s="46"/>
      <c r="Y40" s="48"/>
      <c r="Z40" s="89"/>
      <c r="AA40" s="48"/>
      <c r="AB40" s="48"/>
      <c r="AC40" s="48"/>
      <c r="AD40" s="48"/>
      <c r="AE40" s="48"/>
      <c r="AF40" s="48"/>
    </row>
    <row r="41" spans="2:34" s="46" customFormat="1" ht="10.5" customHeight="1" x14ac:dyDescent="0.4">
      <c r="D41" s="79"/>
      <c r="E41" s="79"/>
      <c r="F41" s="79"/>
      <c r="G41" s="70"/>
      <c r="H41" s="70"/>
      <c r="I41" s="70"/>
      <c r="J41" s="70"/>
      <c r="K41" s="70"/>
      <c r="L41" s="70"/>
      <c r="P41" s="45"/>
      <c r="T41" s="51"/>
      <c r="U41" s="52"/>
      <c r="V41" s="51"/>
      <c r="W41" s="51"/>
      <c r="X41" s="52"/>
      <c r="Y41" s="64"/>
      <c r="Z41" s="64"/>
      <c r="AA41" s="64"/>
      <c r="AB41" s="51"/>
      <c r="AC41" s="51"/>
      <c r="AD41" s="51"/>
      <c r="AE41" s="51"/>
      <c r="AF41" s="51"/>
    </row>
    <row r="42" spans="2:34" s="46" customFormat="1" ht="13.5" customHeight="1" x14ac:dyDescent="0.4">
      <c r="B42" s="670" t="s">
        <v>4</v>
      </c>
      <c r="C42" s="671"/>
      <c r="D42" s="671"/>
      <c r="E42" s="672"/>
      <c r="F42" s="676" t="s">
        <v>100</v>
      </c>
      <c r="G42" s="649"/>
      <c r="H42" s="670" t="s">
        <v>101</v>
      </c>
      <c r="I42" s="678"/>
      <c r="J42" s="678"/>
      <c r="K42" s="678"/>
      <c r="L42" s="678"/>
      <c r="M42" s="678"/>
      <c r="N42" s="670" t="s">
        <v>102</v>
      </c>
      <c r="O42" s="680"/>
      <c r="P42" s="680"/>
      <c r="Q42" s="680"/>
      <c r="R42" s="680"/>
      <c r="S42" s="680"/>
      <c r="T42" s="642"/>
      <c r="U42" s="670" t="s">
        <v>101</v>
      </c>
      <c r="V42" s="678"/>
      <c r="W42" s="678"/>
      <c r="X42" s="678"/>
      <c r="Y42" s="678"/>
      <c r="Z42" s="676" t="s">
        <v>100</v>
      </c>
      <c r="AA42" s="634"/>
      <c r="AB42" s="683" t="s">
        <v>110</v>
      </c>
      <c r="AC42" s="683"/>
      <c r="AD42" s="683"/>
      <c r="AE42" s="683"/>
      <c r="AF42" s="683"/>
      <c r="AG42" s="683"/>
      <c r="AH42" s="684"/>
    </row>
    <row r="43" spans="2:34" s="46" customFormat="1" ht="13.5" customHeight="1" x14ac:dyDescent="0.4">
      <c r="B43" s="673"/>
      <c r="C43" s="674"/>
      <c r="D43" s="674"/>
      <c r="E43" s="675"/>
      <c r="F43" s="677"/>
      <c r="G43" s="660"/>
      <c r="H43" s="679"/>
      <c r="I43" s="541"/>
      <c r="J43" s="541"/>
      <c r="K43" s="541"/>
      <c r="L43" s="541"/>
      <c r="M43" s="541"/>
      <c r="N43" s="681"/>
      <c r="O43" s="682"/>
      <c r="P43" s="682"/>
      <c r="Q43" s="682"/>
      <c r="R43" s="682"/>
      <c r="S43" s="682"/>
      <c r="T43" s="645"/>
      <c r="U43" s="679"/>
      <c r="V43" s="541"/>
      <c r="W43" s="541"/>
      <c r="X43" s="541"/>
      <c r="Y43" s="541"/>
      <c r="Z43" s="677"/>
      <c r="AA43" s="635"/>
      <c r="AB43" s="685" t="s">
        <v>106</v>
      </c>
      <c r="AC43" s="685"/>
      <c r="AD43" s="685" t="s">
        <v>107</v>
      </c>
      <c r="AE43" s="685"/>
      <c r="AF43" s="83" t="s">
        <v>108</v>
      </c>
      <c r="AG43" s="685" t="s">
        <v>109</v>
      </c>
      <c r="AH43" s="686"/>
    </row>
    <row r="44" spans="2:34" s="46" customFormat="1" ht="13.5" customHeight="1" x14ac:dyDescent="0.4">
      <c r="B44" s="709" t="s">
        <v>8</v>
      </c>
      <c r="C44" s="711" t="s">
        <v>9</v>
      </c>
      <c r="D44" s="711"/>
      <c r="E44" s="712"/>
      <c r="F44" s="687">
        <v>1</v>
      </c>
      <c r="G44" s="641"/>
      <c r="H44" s="623" t="s">
        <v>507</v>
      </c>
      <c r="I44" s="624"/>
      <c r="J44" s="624"/>
      <c r="K44" s="624"/>
      <c r="L44" s="624"/>
      <c r="M44" s="625"/>
      <c r="N44" s="688">
        <v>2</v>
      </c>
      <c r="O44" s="689"/>
      <c r="P44" s="81">
        <v>1</v>
      </c>
      <c r="Q44" s="81" t="s">
        <v>10</v>
      </c>
      <c r="R44" s="81">
        <v>0</v>
      </c>
      <c r="S44" s="670">
        <v>1</v>
      </c>
      <c r="T44" s="692"/>
      <c r="U44" s="715" t="s">
        <v>522</v>
      </c>
      <c r="V44" s="716"/>
      <c r="W44" s="716"/>
      <c r="X44" s="716"/>
      <c r="Y44" s="716"/>
      <c r="Z44" s="687">
        <v>2</v>
      </c>
      <c r="AA44" s="699"/>
      <c r="AB44" s="719" t="s">
        <v>134</v>
      </c>
      <c r="AC44" s="703"/>
      <c r="AD44" s="703"/>
      <c r="AE44" s="703"/>
      <c r="AF44" s="703"/>
      <c r="AG44" s="706" t="s">
        <v>135</v>
      </c>
      <c r="AH44" s="707"/>
    </row>
    <row r="45" spans="2:34" s="46" customFormat="1" ht="13.5" customHeight="1" x14ac:dyDescent="0.4">
      <c r="B45" s="710"/>
      <c r="C45" s="713"/>
      <c r="D45" s="713"/>
      <c r="E45" s="714"/>
      <c r="F45" s="643"/>
      <c r="G45" s="644"/>
      <c r="H45" s="626"/>
      <c r="I45" s="627"/>
      <c r="J45" s="627"/>
      <c r="K45" s="627"/>
      <c r="L45" s="627"/>
      <c r="M45" s="628"/>
      <c r="N45" s="690"/>
      <c r="O45" s="691"/>
      <c r="P45" s="53">
        <v>1</v>
      </c>
      <c r="Q45" s="53" t="s">
        <v>10</v>
      </c>
      <c r="R45" s="53">
        <v>1</v>
      </c>
      <c r="S45" s="693"/>
      <c r="T45" s="694"/>
      <c r="U45" s="717"/>
      <c r="V45" s="718"/>
      <c r="W45" s="718"/>
      <c r="X45" s="718"/>
      <c r="Y45" s="718"/>
      <c r="Z45" s="700"/>
      <c r="AA45" s="701"/>
      <c r="AB45" s="704"/>
      <c r="AC45" s="705"/>
      <c r="AD45" s="705"/>
      <c r="AE45" s="705"/>
      <c r="AF45" s="705"/>
      <c r="AG45" s="705"/>
      <c r="AH45" s="708"/>
    </row>
    <row r="46" spans="2:34" s="46" customFormat="1" ht="13.5" customHeight="1" x14ac:dyDescent="0.4">
      <c r="B46" s="720" t="s">
        <v>1</v>
      </c>
      <c r="C46" s="711" t="s">
        <v>111</v>
      </c>
      <c r="D46" s="711"/>
      <c r="E46" s="712"/>
      <c r="F46" s="687">
        <v>3</v>
      </c>
      <c r="G46" s="641"/>
      <c r="H46" s="623" t="s">
        <v>523</v>
      </c>
      <c r="I46" s="624"/>
      <c r="J46" s="624"/>
      <c r="K46" s="624"/>
      <c r="L46" s="624"/>
      <c r="M46" s="625"/>
      <c r="N46" s="688">
        <v>2</v>
      </c>
      <c r="O46" s="689"/>
      <c r="P46" s="81">
        <v>1</v>
      </c>
      <c r="Q46" s="81" t="s">
        <v>10</v>
      </c>
      <c r="R46" s="81">
        <v>0</v>
      </c>
      <c r="S46" s="670">
        <v>0</v>
      </c>
      <c r="T46" s="692"/>
      <c r="U46" s="695" t="s">
        <v>524</v>
      </c>
      <c r="V46" s="696"/>
      <c r="W46" s="696"/>
      <c r="X46" s="696"/>
      <c r="Y46" s="696"/>
      <c r="Z46" s="687">
        <v>4</v>
      </c>
      <c r="AA46" s="699"/>
      <c r="AB46" s="702" t="s">
        <v>134</v>
      </c>
      <c r="AC46" s="703"/>
      <c r="AD46" s="703"/>
      <c r="AE46" s="703"/>
      <c r="AF46" s="703"/>
      <c r="AG46" s="706" t="s">
        <v>136</v>
      </c>
      <c r="AH46" s="707"/>
    </row>
    <row r="47" spans="2:34" s="46" customFormat="1" ht="13.5" customHeight="1" x14ac:dyDescent="0.4">
      <c r="B47" s="721"/>
      <c r="C47" s="713"/>
      <c r="D47" s="713"/>
      <c r="E47" s="714"/>
      <c r="F47" s="643"/>
      <c r="G47" s="644"/>
      <c r="H47" s="626"/>
      <c r="I47" s="627"/>
      <c r="J47" s="627"/>
      <c r="K47" s="627"/>
      <c r="L47" s="627"/>
      <c r="M47" s="628"/>
      <c r="N47" s="690"/>
      <c r="O47" s="691"/>
      <c r="P47" s="53">
        <v>1</v>
      </c>
      <c r="Q47" s="53" t="s">
        <v>10</v>
      </c>
      <c r="R47" s="53">
        <v>0</v>
      </c>
      <c r="S47" s="693"/>
      <c r="T47" s="694"/>
      <c r="U47" s="697"/>
      <c r="V47" s="698"/>
      <c r="W47" s="698"/>
      <c r="X47" s="698"/>
      <c r="Y47" s="698"/>
      <c r="Z47" s="700"/>
      <c r="AA47" s="701"/>
      <c r="AB47" s="704"/>
      <c r="AC47" s="705"/>
      <c r="AD47" s="705"/>
      <c r="AE47" s="705"/>
      <c r="AF47" s="705"/>
      <c r="AG47" s="705"/>
      <c r="AH47" s="708"/>
    </row>
    <row r="48" spans="2:34" s="46" customFormat="1" ht="13.5" customHeight="1" x14ac:dyDescent="0.4">
      <c r="B48" s="720" t="s">
        <v>2</v>
      </c>
      <c r="C48" s="711" t="s">
        <v>128</v>
      </c>
      <c r="D48" s="711"/>
      <c r="E48" s="712"/>
      <c r="F48" s="687">
        <v>5</v>
      </c>
      <c r="G48" s="641"/>
      <c r="H48" s="623" t="s">
        <v>525</v>
      </c>
      <c r="I48" s="624"/>
      <c r="J48" s="624"/>
      <c r="K48" s="624"/>
      <c r="L48" s="624"/>
      <c r="M48" s="625"/>
      <c r="N48" s="688">
        <v>2</v>
      </c>
      <c r="O48" s="689"/>
      <c r="P48" s="81">
        <v>1</v>
      </c>
      <c r="Q48" s="81" t="s">
        <v>10</v>
      </c>
      <c r="R48" s="81">
        <v>0</v>
      </c>
      <c r="S48" s="670">
        <v>0</v>
      </c>
      <c r="T48" s="692"/>
      <c r="U48" s="715" t="s">
        <v>489</v>
      </c>
      <c r="V48" s="716"/>
      <c r="W48" s="716"/>
      <c r="X48" s="716"/>
      <c r="Y48" s="716"/>
      <c r="Z48" s="687">
        <v>6</v>
      </c>
      <c r="AA48" s="699"/>
      <c r="AB48" s="719" t="s">
        <v>134</v>
      </c>
      <c r="AC48" s="703"/>
      <c r="AD48" s="703"/>
      <c r="AE48" s="703"/>
      <c r="AF48" s="703"/>
      <c r="AG48" s="706" t="s">
        <v>136</v>
      </c>
      <c r="AH48" s="707"/>
    </row>
    <row r="49" spans="2:36" s="46" customFormat="1" ht="13.5" customHeight="1" x14ac:dyDescent="0.4">
      <c r="B49" s="721"/>
      <c r="C49" s="713"/>
      <c r="D49" s="713"/>
      <c r="E49" s="714"/>
      <c r="F49" s="643"/>
      <c r="G49" s="644"/>
      <c r="H49" s="626"/>
      <c r="I49" s="627"/>
      <c r="J49" s="627"/>
      <c r="K49" s="627"/>
      <c r="L49" s="627"/>
      <c r="M49" s="628"/>
      <c r="N49" s="690"/>
      <c r="O49" s="691"/>
      <c r="P49" s="53">
        <v>1</v>
      </c>
      <c r="Q49" s="53" t="s">
        <v>10</v>
      </c>
      <c r="R49" s="53">
        <v>0</v>
      </c>
      <c r="S49" s="693"/>
      <c r="T49" s="694"/>
      <c r="U49" s="717"/>
      <c r="V49" s="718"/>
      <c r="W49" s="718"/>
      <c r="X49" s="718"/>
      <c r="Y49" s="718"/>
      <c r="Z49" s="700"/>
      <c r="AA49" s="701"/>
      <c r="AB49" s="704"/>
      <c r="AC49" s="705"/>
      <c r="AD49" s="705"/>
      <c r="AE49" s="705"/>
      <c r="AF49" s="705"/>
      <c r="AG49" s="705"/>
      <c r="AH49" s="708"/>
    </row>
    <row r="50" spans="2:36" s="46" customFormat="1" ht="13.5" customHeight="1" x14ac:dyDescent="0.4">
      <c r="B50" s="720" t="s">
        <v>11</v>
      </c>
      <c r="C50" s="711" t="s">
        <v>70</v>
      </c>
      <c r="D50" s="711"/>
      <c r="E50" s="712"/>
      <c r="F50" s="687">
        <v>7</v>
      </c>
      <c r="G50" s="641"/>
      <c r="H50" s="664" t="s">
        <v>526</v>
      </c>
      <c r="I50" s="665"/>
      <c r="J50" s="665"/>
      <c r="K50" s="665"/>
      <c r="L50" s="665"/>
      <c r="M50" s="625"/>
      <c r="N50" s="709">
        <v>2</v>
      </c>
      <c r="O50" s="731"/>
      <c r="P50" s="81">
        <v>1</v>
      </c>
      <c r="Q50" s="81" t="s">
        <v>10</v>
      </c>
      <c r="R50" s="81">
        <v>0</v>
      </c>
      <c r="S50" s="670">
        <v>0</v>
      </c>
      <c r="T50" s="692"/>
      <c r="U50" s="715" t="s">
        <v>502</v>
      </c>
      <c r="V50" s="716"/>
      <c r="W50" s="716"/>
      <c r="X50" s="716"/>
      <c r="Y50" s="716"/>
      <c r="Z50" s="687">
        <v>8</v>
      </c>
      <c r="AA50" s="699"/>
      <c r="AB50" s="702" t="s">
        <v>134</v>
      </c>
      <c r="AC50" s="703"/>
      <c r="AD50" s="703"/>
      <c r="AE50" s="703"/>
      <c r="AF50" s="703"/>
      <c r="AG50" s="706" t="s">
        <v>136</v>
      </c>
      <c r="AH50" s="707"/>
    </row>
    <row r="51" spans="2:36" s="46" customFormat="1" ht="13.5" customHeight="1" x14ac:dyDescent="0.4">
      <c r="B51" s="721"/>
      <c r="C51" s="713"/>
      <c r="D51" s="713"/>
      <c r="E51" s="714"/>
      <c r="F51" s="643"/>
      <c r="G51" s="644"/>
      <c r="H51" s="666"/>
      <c r="I51" s="667"/>
      <c r="J51" s="667"/>
      <c r="K51" s="667"/>
      <c r="L51" s="667"/>
      <c r="M51" s="628"/>
      <c r="N51" s="710"/>
      <c r="O51" s="732"/>
      <c r="P51" s="53">
        <v>1</v>
      </c>
      <c r="Q51" s="53" t="s">
        <v>10</v>
      </c>
      <c r="R51" s="53">
        <v>0</v>
      </c>
      <c r="S51" s="693"/>
      <c r="T51" s="694"/>
      <c r="U51" s="717"/>
      <c r="V51" s="718"/>
      <c r="W51" s="718"/>
      <c r="X51" s="718"/>
      <c r="Y51" s="718"/>
      <c r="Z51" s="700"/>
      <c r="AA51" s="701"/>
      <c r="AB51" s="704"/>
      <c r="AC51" s="705"/>
      <c r="AD51" s="705"/>
      <c r="AE51" s="705"/>
      <c r="AF51" s="705"/>
      <c r="AG51" s="705"/>
      <c r="AH51" s="708"/>
    </row>
    <row r="52" spans="2:36" s="46" customFormat="1" ht="12.6" customHeight="1" x14ac:dyDescent="0.4">
      <c r="B52" s="720"/>
      <c r="C52" s="711"/>
      <c r="D52" s="722"/>
      <c r="E52" s="723"/>
      <c r="F52" s="687"/>
      <c r="G52" s="641"/>
      <c r="H52" s="715"/>
      <c r="I52" s="726"/>
      <c r="J52" s="726"/>
      <c r="K52" s="726"/>
      <c r="L52" s="726"/>
      <c r="M52" s="727"/>
      <c r="N52" s="670"/>
      <c r="O52" s="692"/>
      <c r="P52" s="81"/>
      <c r="Q52" s="81"/>
      <c r="R52" s="81"/>
      <c r="S52" s="670"/>
      <c r="T52" s="692"/>
      <c r="U52" s="715"/>
      <c r="V52" s="716"/>
      <c r="W52" s="716"/>
      <c r="X52" s="716"/>
      <c r="Y52" s="716"/>
      <c r="Z52" s="687"/>
      <c r="AA52" s="699"/>
      <c r="AB52" s="702"/>
      <c r="AC52" s="703"/>
      <c r="AD52" s="703"/>
      <c r="AE52" s="703"/>
      <c r="AF52" s="703"/>
      <c r="AG52" s="706"/>
      <c r="AH52" s="707"/>
    </row>
    <row r="53" spans="2:36" s="46" customFormat="1" ht="12.6" customHeight="1" x14ac:dyDescent="0.4">
      <c r="B53" s="721"/>
      <c r="C53" s="724"/>
      <c r="D53" s="724"/>
      <c r="E53" s="725"/>
      <c r="F53" s="643"/>
      <c r="G53" s="644"/>
      <c r="H53" s="728"/>
      <c r="I53" s="729"/>
      <c r="J53" s="729"/>
      <c r="K53" s="729"/>
      <c r="L53" s="729"/>
      <c r="M53" s="730"/>
      <c r="N53" s="693"/>
      <c r="O53" s="694"/>
      <c r="P53" s="53"/>
      <c r="Q53" s="53"/>
      <c r="R53" s="53"/>
      <c r="S53" s="693"/>
      <c r="T53" s="694"/>
      <c r="U53" s="717"/>
      <c r="V53" s="718"/>
      <c r="W53" s="718"/>
      <c r="X53" s="718"/>
      <c r="Y53" s="718"/>
      <c r="Z53" s="700"/>
      <c r="AA53" s="701"/>
      <c r="AB53" s="704"/>
      <c r="AC53" s="705"/>
      <c r="AD53" s="705"/>
      <c r="AE53" s="705"/>
      <c r="AF53" s="705"/>
      <c r="AG53" s="705"/>
      <c r="AH53" s="708"/>
    </row>
    <row r="54" spans="2:36" s="46" customFormat="1" ht="12.6" customHeight="1" x14ac:dyDescent="0.4">
      <c r="B54" s="720"/>
      <c r="C54" s="711"/>
      <c r="D54" s="711"/>
      <c r="E54" s="712"/>
      <c r="F54" s="687"/>
      <c r="G54" s="641"/>
      <c r="H54" s="715"/>
      <c r="I54" s="726"/>
      <c r="J54" s="726"/>
      <c r="K54" s="726"/>
      <c r="L54" s="726"/>
      <c r="M54" s="727"/>
      <c r="N54" s="670"/>
      <c r="O54" s="692"/>
      <c r="P54" s="81"/>
      <c r="Q54" s="81"/>
      <c r="R54" s="81"/>
      <c r="S54" s="670"/>
      <c r="T54" s="692"/>
      <c r="U54" s="715"/>
      <c r="V54" s="716"/>
      <c r="W54" s="716"/>
      <c r="X54" s="716"/>
      <c r="Y54" s="716"/>
      <c r="Z54" s="687"/>
      <c r="AA54" s="641"/>
      <c r="AB54" s="719"/>
      <c r="AC54" s="703"/>
      <c r="AD54" s="703"/>
      <c r="AE54" s="703"/>
      <c r="AF54" s="703"/>
      <c r="AG54" s="706"/>
      <c r="AH54" s="707"/>
    </row>
    <row r="55" spans="2:36" s="46" customFormat="1" ht="12.6" customHeight="1" x14ac:dyDescent="0.4">
      <c r="B55" s="721"/>
      <c r="C55" s="713"/>
      <c r="D55" s="713"/>
      <c r="E55" s="714"/>
      <c r="F55" s="643"/>
      <c r="G55" s="644"/>
      <c r="H55" s="728"/>
      <c r="I55" s="729"/>
      <c r="J55" s="729"/>
      <c r="K55" s="729"/>
      <c r="L55" s="729"/>
      <c r="M55" s="730"/>
      <c r="N55" s="693"/>
      <c r="O55" s="694"/>
      <c r="P55" s="53"/>
      <c r="Q55" s="53"/>
      <c r="R55" s="53"/>
      <c r="S55" s="693"/>
      <c r="T55" s="694"/>
      <c r="U55" s="717"/>
      <c r="V55" s="718"/>
      <c r="W55" s="718"/>
      <c r="X55" s="718"/>
      <c r="Y55" s="718"/>
      <c r="Z55" s="643"/>
      <c r="AA55" s="644"/>
      <c r="AB55" s="704"/>
      <c r="AC55" s="705"/>
      <c r="AD55" s="705"/>
      <c r="AE55" s="705"/>
      <c r="AF55" s="705"/>
      <c r="AG55" s="705"/>
      <c r="AH55" s="708"/>
    </row>
    <row r="56" spans="2:36" s="46" customFormat="1" ht="10.15" customHeight="1" x14ac:dyDescent="0.4">
      <c r="B56" s="77"/>
      <c r="C56" s="86"/>
      <c r="D56" s="86"/>
      <c r="E56" s="86"/>
      <c r="F56" s="68"/>
      <c r="G56" s="87"/>
      <c r="H56" s="61"/>
      <c r="I56" s="61"/>
      <c r="J56" s="61"/>
      <c r="K56" s="61"/>
      <c r="L56" s="61"/>
      <c r="M56" s="82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67"/>
      <c r="Y56" s="67"/>
      <c r="Z56" s="68"/>
      <c r="AA56" s="68"/>
      <c r="AB56" s="88"/>
      <c r="AC56" s="88"/>
      <c r="AD56" s="88"/>
      <c r="AE56" s="88"/>
      <c r="AF56" s="88"/>
      <c r="AG56" s="88"/>
      <c r="AH56" s="88"/>
    </row>
    <row r="57" spans="2:36" s="46" customFormat="1" ht="10.15" customHeight="1" x14ac:dyDescent="0.4">
      <c r="B57" s="613" t="s">
        <v>527</v>
      </c>
      <c r="C57" s="614"/>
      <c r="D57" s="614"/>
      <c r="E57" s="614"/>
      <c r="F57" s="614"/>
      <c r="G57" s="614"/>
      <c r="H57" s="614"/>
      <c r="I57" s="614"/>
      <c r="J57" s="614"/>
      <c r="K57" s="614"/>
      <c r="L57" s="614"/>
      <c r="M57" s="614"/>
      <c r="N57" s="614"/>
      <c r="O57" s="614"/>
      <c r="P57" s="614"/>
      <c r="Q57" s="614"/>
      <c r="R57" s="614"/>
      <c r="S57" s="614"/>
      <c r="T57" s="614"/>
      <c r="U57" s="614"/>
      <c r="V57" s="614"/>
      <c r="W57" s="614"/>
      <c r="X57" s="614"/>
      <c r="Y57" s="614"/>
      <c r="Z57" s="614"/>
      <c r="AA57" s="614"/>
      <c r="AB57" s="614"/>
      <c r="AC57" s="614"/>
      <c r="AD57" s="614"/>
      <c r="AE57" s="614"/>
      <c r="AF57" s="614"/>
      <c r="AG57" s="614"/>
      <c r="AH57" s="614"/>
      <c r="AI57" s="614"/>
      <c r="AJ57" s="614"/>
    </row>
    <row r="58" spans="2:36" s="46" customFormat="1" ht="10.15" customHeight="1" x14ac:dyDescent="0.4">
      <c r="B58" s="614"/>
      <c r="C58" s="614"/>
      <c r="D58" s="614"/>
      <c r="E58" s="614"/>
      <c r="F58" s="614"/>
      <c r="G58" s="614"/>
      <c r="H58" s="614"/>
      <c r="I58" s="614"/>
      <c r="J58" s="614"/>
      <c r="K58" s="614"/>
      <c r="L58" s="614"/>
      <c r="M58" s="614"/>
      <c r="N58" s="614"/>
      <c r="O58" s="614"/>
      <c r="P58" s="614"/>
      <c r="Q58" s="614"/>
      <c r="R58" s="614"/>
      <c r="S58" s="614"/>
      <c r="T58" s="614"/>
      <c r="U58" s="614"/>
      <c r="V58" s="614"/>
      <c r="W58" s="614"/>
      <c r="X58" s="614"/>
      <c r="Y58" s="614"/>
      <c r="Z58" s="614"/>
      <c r="AA58" s="614"/>
      <c r="AB58" s="614"/>
      <c r="AC58" s="614"/>
      <c r="AD58" s="614"/>
      <c r="AE58" s="614"/>
      <c r="AF58" s="614"/>
      <c r="AG58" s="614"/>
      <c r="AH58" s="614"/>
      <c r="AI58" s="614"/>
      <c r="AJ58" s="614"/>
    </row>
    <row r="59" spans="2:36" s="46" customFormat="1" ht="10.15" customHeight="1" x14ac:dyDescent="0.4">
      <c r="B59" s="613" t="s">
        <v>528</v>
      </c>
      <c r="C59" s="614"/>
      <c r="D59" s="614"/>
      <c r="E59" s="614"/>
      <c r="F59" s="614"/>
      <c r="G59" s="614"/>
      <c r="H59" s="614"/>
      <c r="I59" s="614"/>
      <c r="J59" s="614"/>
      <c r="K59" s="614"/>
      <c r="L59" s="614"/>
      <c r="M59" s="614"/>
      <c r="N59" s="614"/>
      <c r="O59" s="614"/>
      <c r="P59" s="614"/>
      <c r="Q59" s="614"/>
      <c r="R59" s="614"/>
      <c r="S59" s="614"/>
      <c r="T59" s="614"/>
      <c r="U59" s="614"/>
      <c r="V59" s="614"/>
      <c r="W59" s="614"/>
      <c r="X59" s="614"/>
      <c r="Y59" s="614"/>
      <c r="Z59" s="614"/>
      <c r="AA59" s="614"/>
      <c r="AB59" s="614"/>
      <c r="AC59" s="614"/>
      <c r="AD59" s="614"/>
      <c r="AE59" s="614"/>
      <c r="AF59" s="614"/>
      <c r="AG59" s="614"/>
      <c r="AH59" s="614"/>
      <c r="AI59" s="614"/>
      <c r="AJ59" s="614"/>
    </row>
    <row r="60" spans="2:36" s="46" customFormat="1" ht="10.15" customHeight="1" x14ac:dyDescent="0.4">
      <c r="B60" s="614"/>
      <c r="C60" s="614"/>
      <c r="D60" s="614"/>
      <c r="E60" s="614"/>
      <c r="F60" s="614"/>
      <c r="G60" s="614"/>
      <c r="H60" s="614"/>
      <c r="I60" s="614"/>
      <c r="J60" s="614"/>
      <c r="K60" s="614"/>
      <c r="L60" s="614"/>
      <c r="M60" s="614"/>
      <c r="N60" s="614"/>
      <c r="O60" s="614"/>
      <c r="P60" s="614"/>
      <c r="Q60" s="614"/>
      <c r="R60" s="614"/>
      <c r="S60" s="614"/>
      <c r="T60" s="614"/>
      <c r="U60" s="614"/>
      <c r="V60" s="614"/>
      <c r="W60" s="614"/>
      <c r="X60" s="614"/>
      <c r="Y60" s="614"/>
      <c r="Z60" s="614"/>
      <c r="AA60" s="614"/>
      <c r="AB60" s="614"/>
      <c r="AC60" s="614"/>
      <c r="AD60" s="614"/>
      <c r="AE60" s="614"/>
      <c r="AF60" s="614"/>
      <c r="AG60" s="614"/>
      <c r="AH60" s="614"/>
      <c r="AI60" s="614"/>
      <c r="AJ60" s="614"/>
    </row>
    <row r="61" spans="2:36" s="46" customFormat="1" ht="10.15" customHeight="1" x14ac:dyDescent="0.4">
      <c r="B61" s="613" t="s">
        <v>536</v>
      </c>
      <c r="C61" s="614"/>
      <c r="D61" s="614"/>
      <c r="E61" s="614"/>
      <c r="F61" s="614"/>
      <c r="G61" s="614"/>
      <c r="H61" s="614"/>
      <c r="I61" s="614"/>
      <c r="J61" s="614"/>
      <c r="K61" s="614"/>
      <c r="L61" s="614"/>
      <c r="M61" s="614"/>
      <c r="N61" s="614"/>
      <c r="O61" s="614"/>
      <c r="P61" s="614"/>
      <c r="Q61" s="614"/>
      <c r="R61" s="614"/>
      <c r="S61" s="614"/>
      <c r="T61" s="614"/>
      <c r="U61" s="614"/>
      <c r="V61" s="614"/>
      <c r="W61" s="614"/>
      <c r="X61" s="614"/>
      <c r="Y61" s="614"/>
      <c r="Z61" s="614"/>
      <c r="AA61" s="614"/>
      <c r="AB61" s="614"/>
      <c r="AC61" s="614"/>
      <c r="AD61" s="614"/>
      <c r="AE61" s="614"/>
      <c r="AF61" s="614"/>
      <c r="AG61" s="614"/>
      <c r="AH61" s="614"/>
      <c r="AI61" s="614"/>
      <c r="AJ61" s="614"/>
    </row>
    <row r="62" spans="2:36" s="46" customFormat="1" ht="10.15" customHeight="1" x14ac:dyDescent="0.4">
      <c r="B62" s="614"/>
      <c r="C62" s="614"/>
      <c r="D62" s="614"/>
      <c r="E62" s="614"/>
      <c r="F62" s="614"/>
      <c r="G62" s="614"/>
      <c r="H62" s="614"/>
      <c r="I62" s="614"/>
      <c r="J62" s="614"/>
      <c r="K62" s="614"/>
      <c r="L62" s="614"/>
      <c r="M62" s="614"/>
      <c r="N62" s="614"/>
      <c r="O62" s="614"/>
      <c r="P62" s="614"/>
      <c r="Q62" s="614"/>
      <c r="R62" s="614"/>
      <c r="S62" s="614"/>
      <c r="T62" s="614"/>
      <c r="U62" s="614"/>
      <c r="V62" s="614"/>
      <c r="W62" s="614"/>
      <c r="X62" s="614"/>
      <c r="Y62" s="614"/>
      <c r="Z62" s="614"/>
      <c r="AA62" s="614"/>
      <c r="AB62" s="614"/>
      <c r="AC62" s="614"/>
      <c r="AD62" s="614"/>
      <c r="AE62" s="614"/>
      <c r="AF62" s="614"/>
      <c r="AG62" s="614"/>
      <c r="AH62" s="614"/>
      <c r="AI62" s="614"/>
      <c r="AJ62" s="614"/>
    </row>
    <row r="63" spans="2:36" s="46" customFormat="1" ht="10.15" customHeight="1" x14ac:dyDescent="0.4">
      <c r="B63" s="270"/>
      <c r="C63" s="270"/>
      <c r="D63" s="270"/>
      <c r="E63" s="270"/>
      <c r="F63" s="270"/>
      <c r="G63" s="270"/>
      <c r="H63" s="270"/>
      <c r="I63" s="270"/>
      <c r="J63" s="270"/>
      <c r="K63" s="270"/>
      <c r="L63" s="270"/>
      <c r="M63" s="270"/>
      <c r="N63" s="270"/>
      <c r="O63" s="270"/>
      <c r="P63" s="270"/>
      <c r="Q63" s="270"/>
      <c r="R63" s="270"/>
      <c r="S63" s="270"/>
      <c r="T63" s="270"/>
      <c r="U63" s="270"/>
      <c r="V63" s="270"/>
      <c r="W63" s="270"/>
      <c r="X63" s="270"/>
      <c r="Y63" s="270"/>
      <c r="Z63" s="270"/>
      <c r="AA63" s="270"/>
      <c r="AB63" s="270"/>
      <c r="AC63" s="270"/>
      <c r="AD63" s="270"/>
      <c r="AE63" s="270"/>
      <c r="AF63" s="270"/>
      <c r="AG63" s="270"/>
      <c r="AH63" s="270"/>
      <c r="AI63" s="270"/>
      <c r="AJ63" s="270"/>
    </row>
    <row r="64" spans="2:36" s="46" customFormat="1" ht="10.15" customHeight="1" x14ac:dyDescent="0.4">
      <c r="D64" s="69"/>
      <c r="E64" s="69"/>
      <c r="F64" s="69"/>
      <c r="G64" s="70"/>
      <c r="H64" s="70"/>
      <c r="I64" s="70"/>
      <c r="J64" s="70"/>
      <c r="K64" s="70"/>
      <c r="L64" s="70"/>
      <c r="Q64" s="57"/>
      <c r="R64" s="57"/>
      <c r="S64" s="57"/>
      <c r="Y64" s="64"/>
      <c r="Z64" s="51"/>
      <c r="AA64" s="51"/>
      <c r="AB64" s="51"/>
      <c r="AC64" s="51"/>
      <c r="AD64" s="51"/>
      <c r="AE64" s="51"/>
      <c r="AF64" s="51"/>
    </row>
    <row r="65" spans="2:42" s="46" customFormat="1" ht="10.15" customHeight="1" x14ac:dyDescent="0.4">
      <c r="D65" s="79"/>
      <c r="E65" s="79"/>
      <c r="F65" s="79"/>
      <c r="G65" s="70"/>
      <c r="H65" s="70"/>
      <c r="I65" s="70"/>
      <c r="J65" s="70"/>
      <c r="K65" s="70"/>
      <c r="L65" s="70"/>
      <c r="P65" s="45"/>
      <c r="T65" s="51"/>
      <c r="U65" s="52"/>
      <c r="V65" s="51"/>
      <c r="W65" s="51"/>
      <c r="X65" s="52"/>
      <c r="Y65" s="64"/>
      <c r="Z65" s="51"/>
      <c r="AA65" s="51"/>
      <c r="AB65" s="51"/>
      <c r="AC65" s="51"/>
      <c r="AD65" s="51"/>
      <c r="AE65" s="51"/>
      <c r="AF65" s="51"/>
    </row>
    <row r="66" spans="2:42" s="46" customFormat="1" ht="10.15" customHeight="1" x14ac:dyDescent="0.4">
      <c r="D66" s="79"/>
      <c r="E66" s="79"/>
      <c r="F66" s="79"/>
      <c r="G66" s="70"/>
      <c r="H66" s="70"/>
      <c r="I66" s="70"/>
      <c r="J66" s="70"/>
      <c r="K66" s="70"/>
      <c r="L66" s="70"/>
      <c r="M66" s="58"/>
      <c r="N66" s="58"/>
      <c r="O66" s="58"/>
      <c r="T66" s="51"/>
      <c r="U66" s="52"/>
      <c r="V66" s="51"/>
      <c r="W66" s="51"/>
      <c r="X66" s="52"/>
      <c r="Y66" s="64"/>
      <c r="Z66" s="51"/>
      <c r="AA66" s="51"/>
      <c r="AB66" s="51"/>
      <c r="AC66" s="51"/>
      <c r="AD66" s="51"/>
      <c r="AE66" s="51"/>
      <c r="AF66" s="51"/>
      <c r="AH66" s="66"/>
    </row>
    <row r="67" spans="2:42" s="46" customFormat="1" ht="10.15" customHeight="1" x14ac:dyDescent="0.4">
      <c r="D67" s="79"/>
      <c r="E67" s="79"/>
      <c r="F67" s="79"/>
      <c r="G67" s="70"/>
      <c r="H67" s="70"/>
      <c r="I67" s="70"/>
      <c r="J67" s="70"/>
      <c r="K67" s="70"/>
      <c r="L67" s="70"/>
      <c r="T67" s="51"/>
      <c r="U67" s="52"/>
      <c r="V67" s="51"/>
      <c r="W67" s="51"/>
      <c r="X67" s="52"/>
      <c r="Y67" s="64"/>
      <c r="Z67" s="64"/>
      <c r="AA67" s="64"/>
      <c r="AB67" s="51"/>
      <c r="AC67" s="51"/>
      <c r="AD67" s="51"/>
      <c r="AE67" s="51"/>
      <c r="AF67" s="51"/>
      <c r="AH67" s="66"/>
    </row>
    <row r="68" spans="2:42" s="46" customFormat="1" ht="10.15" customHeight="1" x14ac:dyDescent="0.4">
      <c r="D68" s="79"/>
      <c r="E68" s="56"/>
      <c r="F68" s="56"/>
      <c r="G68" s="65"/>
      <c r="H68" s="65"/>
      <c r="I68" s="65"/>
      <c r="J68" s="65"/>
      <c r="K68" s="65"/>
      <c r="L68" s="65"/>
      <c r="P68" s="58"/>
      <c r="T68" s="90"/>
      <c r="U68" s="52"/>
      <c r="V68" s="64"/>
      <c r="W68" s="51"/>
      <c r="X68" s="52"/>
      <c r="Y68" s="64"/>
      <c r="Z68" s="51"/>
      <c r="AA68" s="51"/>
      <c r="AB68" s="51"/>
      <c r="AC68" s="51"/>
      <c r="AD68" s="51"/>
      <c r="AE68" s="51"/>
      <c r="AF68" s="51"/>
    </row>
    <row r="69" spans="2:42" s="46" customFormat="1" ht="10.15" customHeight="1" x14ac:dyDescent="0.4">
      <c r="D69" s="79"/>
      <c r="E69" s="79"/>
      <c r="F69" s="79"/>
      <c r="G69" s="70"/>
      <c r="H69" s="70"/>
      <c r="I69" s="70"/>
      <c r="J69" s="70"/>
      <c r="K69" s="70"/>
      <c r="L69" s="70"/>
      <c r="T69" s="51"/>
      <c r="U69" s="52"/>
      <c r="V69" s="51"/>
      <c r="W69" s="51"/>
      <c r="X69" s="52"/>
      <c r="Y69" s="64"/>
      <c r="Z69" s="51"/>
      <c r="AA69" s="51"/>
      <c r="AB69" s="51"/>
      <c r="AC69" s="51"/>
      <c r="AD69" s="51"/>
      <c r="AE69" s="51"/>
      <c r="AF69" s="51"/>
    </row>
    <row r="70" spans="2:42" s="46" customFormat="1" ht="10.15" customHeight="1" x14ac:dyDescent="0.4">
      <c r="D70" s="79"/>
      <c r="E70" s="79"/>
      <c r="F70" s="79"/>
      <c r="G70" s="70"/>
      <c r="H70" s="70"/>
      <c r="I70" s="70"/>
      <c r="J70" s="70"/>
      <c r="K70" s="70"/>
      <c r="L70" s="70"/>
      <c r="T70" s="51"/>
      <c r="U70" s="52"/>
      <c r="V70" s="51"/>
      <c r="W70" s="51"/>
      <c r="X70" s="52"/>
      <c r="Y70" s="64"/>
      <c r="Z70" s="51"/>
      <c r="AA70" s="51"/>
      <c r="AB70" s="51"/>
      <c r="AC70" s="51"/>
      <c r="AD70" s="51"/>
      <c r="AE70" s="51"/>
      <c r="AF70" s="51"/>
    </row>
    <row r="71" spans="2:42" s="46" customFormat="1" ht="10.15" customHeight="1" x14ac:dyDescent="0.4">
      <c r="D71" s="79"/>
      <c r="E71" s="79"/>
      <c r="F71" s="79"/>
      <c r="G71" s="70"/>
      <c r="H71" s="70"/>
      <c r="I71" s="70"/>
      <c r="J71" s="70"/>
      <c r="K71" s="70"/>
      <c r="L71" s="70"/>
      <c r="T71" s="51"/>
      <c r="U71" s="52"/>
      <c r="V71" s="51"/>
      <c r="W71" s="51"/>
      <c r="X71" s="52"/>
      <c r="Y71" s="64"/>
      <c r="Z71" s="51"/>
      <c r="AA71" s="51"/>
      <c r="AB71" s="51"/>
      <c r="AC71" s="51"/>
      <c r="AD71" s="51"/>
      <c r="AE71" s="51"/>
      <c r="AF71" s="51"/>
    </row>
    <row r="72" spans="2:42" s="46" customFormat="1" ht="10.15" customHeight="1" x14ac:dyDescent="0.4">
      <c r="T72" s="51"/>
      <c r="U72" s="52"/>
      <c r="V72" s="51"/>
      <c r="W72" s="51"/>
      <c r="X72" s="52"/>
      <c r="Y72" s="64"/>
      <c r="Z72" s="51"/>
      <c r="AA72" s="51"/>
      <c r="AB72" s="51"/>
      <c r="AC72" s="51"/>
      <c r="AD72" s="51"/>
      <c r="AE72" s="51"/>
      <c r="AF72" s="51"/>
      <c r="AH72" s="66"/>
    </row>
    <row r="73" spans="2:42" ht="10.15" customHeight="1" x14ac:dyDescent="0.4">
      <c r="M73" s="43"/>
      <c r="N73" s="43"/>
      <c r="AG73" s="41"/>
      <c r="AH73" s="41"/>
    </row>
    <row r="74" spans="2:42" ht="10.15" customHeight="1" x14ac:dyDescent="0.4">
      <c r="I74" s="78"/>
      <c r="M74" s="43"/>
      <c r="N74" s="43"/>
      <c r="O74" s="43"/>
      <c r="U74" s="41"/>
      <c r="X74" s="42"/>
      <c r="Y74" s="89"/>
      <c r="Z74" s="89"/>
      <c r="AA74" s="48"/>
      <c r="AB74" s="48"/>
      <c r="AC74" s="48"/>
      <c r="AD74" s="48"/>
      <c r="AE74" s="48"/>
      <c r="AF74" s="48"/>
    </row>
    <row r="75" spans="2:42" x14ac:dyDescent="0.4">
      <c r="M75" s="79"/>
      <c r="N75" s="79"/>
      <c r="O75" s="79"/>
      <c r="AA75" s="71" t="s">
        <v>34</v>
      </c>
      <c r="AB75" s="71"/>
      <c r="AC75" s="71"/>
      <c r="AD75" s="71"/>
      <c r="AE75" s="71"/>
      <c r="AF75" s="71"/>
      <c r="AG75" s="71"/>
      <c r="AH75" s="72"/>
    </row>
    <row r="76" spans="2:42" ht="13.5" customHeight="1" x14ac:dyDescent="0.4">
      <c r="B76" s="79"/>
      <c r="C76" s="46"/>
      <c r="D76" s="46"/>
      <c r="E76" s="46"/>
      <c r="F76" s="73"/>
      <c r="G76" s="46"/>
      <c r="H76" s="46"/>
      <c r="I76" s="46"/>
      <c r="J76" s="46"/>
      <c r="K76" s="46"/>
      <c r="L76" s="46"/>
      <c r="M76" s="74"/>
      <c r="N76" s="54"/>
      <c r="O76" s="54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79"/>
      <c r="AE76" s="79"/>
      <c r="AF76" s="79"/>
      <c r="AG76" s="79"/>
      <c r="AH76" s="46"/>
    </row>
    <row r="77" spans="2:42" x14ac:dyDescent="0.4">
      <c r="B77" s="46"/>
      <c r="C77" s="46"/>
      <c r="D77" s="46"/>
      <c r="E77" s="46"/>
      <c r="F77" s="79"/>
      <c r="G77" s="79"/>
      <c r="H77" s="79"/>
      <c r="I77" s="79"/>
      <c r="J77" s="79"/>
      <c r="K77" s="79"/>
      <c r="L77" s="79"/>
      <c r="M77" s="74"/>
      <c r="N77" s="54"/>
      <c r="O77" s="54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46"/>
    </row>
    <row r="78" spans="2:42" ht="13.5" customHeight="1" x14ac:dyDescent="0.4">
      <c r="B78" s="54"/>
      <c r="C78" s="75"/>
      <c r="D78" s="75"/>
      <c r="E78" s="75"/>
      <c r="F78" s="69"/>
      <c r="G78" s="70"/>
      <c r="H78" s="74"/>
      <c r="I78" s="74"/>
      <c r="J78" s="74"/>
      <c r="K78" s="74"/>
      <c r="L78" s="74"/>
      <c r="M78" s="74"/>
      <c r="N78" s="54"/>
      <c r="O78" s="54"/>
      <c r="P78" s="79"/>
      <c r="Q78" s="79"/>
      <c r="R78" s="79"/>
      <c r="S78" s="79"/>
      <c r="T78" s="79"/>
      <c r="U78" s="79"/>
      <c r="V78" s="79"/>
      <c r="W78" s="79"/>
      <c r="X78" s="47"/>
      <c r="Y78" s="47"/>
      <c r="Z78" s="47"/>
      <c r="AA78" s="47"/>
      <c r="AB78" s="69"/>
      <c r="AC78" s="69"/>
      <c r="AD78" s="69"/>
      <c r="AE78" s="70"/>
      <c r="AF78" s="70"/>
      <c r="AG78" s="70"/>
      <c r="AH78" s="70"/>
      <c r="AK78" s="69"/>
      <c r="AL78" s="70"/>
      <c r="AM78" s="70"/>
      <c r="AN78" s="70"/>
      <c r="AO78" s="70"/>
      <c r="AP78" s="70"/>
    </row>
    <row r="79" spans="2:42" ht="13.5" customHeight="1" x14ac:dyDescent="0.4">
      <c r="B79" s="54"/>
      <c r="C79" s="75"/>
      <c r="D79" s="75"/>
      <c r="E79" s="75"/>
      <c r="F79" s="70"/>
      <c r="G79" s="70"/>
      <c r="H79" s="74"/>
      <c r="I79" s="74"/>
      <c r="J79" s="74"/>
      <c r="K79" s="74"/>
      <c r="L79" s="74"/>
      <c r="M79" s="74"/>
      <c r="N79" s="54"/>
      <c r="O79" s="54"/>
      <c r="P79" s="79"/>
      <c r="Q79" s="79"/>
      <c r="R79" s="79"/>
      <c r="S79" s="79"/>
      <c r="T79" s="79"/>
      <c r="U79" s="79"/>
      <c r="V79" s="79"/>
      <c r="W79" s="79"/>
      <c r="X79" s="47"/>
      <c r="Y79" s="47"/>
      <c r="Z79" s="47"/>
      <c r="AA79" s="47"/>
      <c r="AB79" s="69"/>
      <c r="AC79" s="69"/>
      <c r="AD79" s="76"/>
      <c r="AE79" s="76"/>
      <c r="AF79" s="76"/>
      <c r="AG79" s="76"/>
      <c r="AH79" s="76"/>
      <c r="AK79" s="69"/>
      <c r="AL79" s="70"/>
      <c r="AM79" s="70"/>
      <c r="AN79" s="70"/>
      <c r="AO79" s="70"/>
      <c r="AP79" s="70"/>
    </row>
    <row r="80" spans="2:42" ht="13.5" customHeight="1" x14ac:dyDescent="0.4">
      <c r="B80" s="66"/>
      <c r="C80" s="75"/>
      <c r="D80" s="75"/>
      <c r="E80" s="75"/>
      <c r="F80" s="69"/>
      <c r="G80" s="70"/>
      <c r="H80" s="74"/>
      <c r="I80" s="74"/>
      <c r="J80" s="74"/>
      <c r="K80" s="74"/>
      <c r="L80" s="74"/>
      <c r="M80" s="74"/>
      <c r="N80" s="54"/>
      <c r="O80" s="54"/>
      <c r="P80" s="79"/>
      <c r="Q80" s="79"/>
      <c r="R80" s="79"/>
      <c r="S80" s="79"/>
      <c r="T80" s="79"/>
      <c r="U80" s="79"/>
      <c r="V80" s="79"/>
      <c r="W80" s="79"/>
      <c r="X80" s="47"/>
      <c r="Y80" s="47"/>
      <c r="Z80" s="47"/>
      <c r="AA80" s="47"/>
      <c r="AB80" s="69"/>
      <c r="AC80" s="69"/>
      <c r="AD80" s="69"/>
      <c r="AE80" s="70"/>
      <c r="AF80" s="70"/>
      <c r="AG80" s="70"/>
      <c r="AH80" s="70"/>
      <c r="AK80" s="69"/>
      <c r="AL80" s="70"/>
      <c r="AM80" s="70"/>
      <c r="AN80" s="70"/>
      <c r="AO80" s="70"/>
      <c r="AP80" s="70"/>
    </row>
    <row r="81" spans="2:42" ht="13.5" customHeight="1" x14ac:dyDescent="0.4">
      <c r="B81" s="66"/>
      <c r="C81" s="75"/>
      <c r="D81" s="75"/>
      <c r="E81" s="75"/>
      <c r="F81" s="70"/>
      <c r="G81" s="70"/>
      <c r="H81" s="74"/>
      <c r="I81" s="74"/>
      <c r="J81" s="74"/>
      <c r="K81" s="74"/>
      <c r="L81" s="74"/>
      <c r="M81" s="74"/>
      <c r="N81" s="54"/>
      <c r="O81" s="54"/>
      <c r="P81" s="79"/>
      <c r="Q81" s="79"/>
      <c r="R81" s="79"/>
      <c r="S81" s="79"/>
      <c r="T81" s="79"/>
      <c r="U81" s="79"/>
      <c r="V81" s="79"/>
      <c r="W81" s="79"/>
      <c r="X81" s="47"/>
      <c r="Y81" s="47"/>
      <c r="Z81" s="47"/>
      <c r="AA81" s="47"/>
      <c r="AB81" s="69"/>
      <c r="AC81" s="69"/>
      <c r="AD81" s="76"/>
      <c r="AE81" s="76"/>
      <c r="AF81" s="76"/>
      <c r="AG81" s="76"/>
      <c r="AH81" s="76"/>
      <c r="AK81" s="69"/>
      <c r="AL81" s="70"/>
      <c r="AM81" s="70"/>
      <c r="AN81" s="70"/>
      <c r="AO81" s="70"/>
      <c r="AP81" s="70"/>
    </row>
    <row r="82" spans="2:42" ht="13.5" customHeight="1" x14ac:dyDescent="0.4">
      <c r="B82" s="66"/>
      <c r="C82" s="75"/>
      <c r="D82" s="75"/>
      <c r="E82" s="75"/>
      <c r="F82" s="69"/>
      <c r="G82" s="70"/>
      <c r="H82" s="74"/>
      <c r="I82" s="74"/>
      <c r="J82" s="74"/>
      <c r="K82" s="74"/>
      <c r="L82" s="74"/>
      <c r="M82" s="74"/>
      <c r="N82" s="54"/>
      <c r="O82" s="54"/>
      <c r="P82" s="79"/>
      <c r="Q82" s="79"/>
      <c r="R82" s="79"/>
      <c r="S82" s="79"/>
      <c r="T82" s="79"/>
      <c r="U82" s="79"/>
      <c r="V82" s="79"/>
      <c r="W82" s="79"/>
      <c r="X82" s="47"/>
      <c r="Y82" s="47"/>
      <c r="Z82" s="47"/>
      <c r="AA82" s="47"/>
      <c r="AB82" s="69"/>
      <c r="AC82" s="69"/>
      <c r="AD82" s="69"/>
      <c r="AE82" s="70"/>
      <c r="AF82" s="70"/>
      <c r="AG82" s="70"/>
      <c r="AH82" s="70"/>
      <c r="AK82" s="69"/>
      <c r="AL82" s="70"/>
      <c r="AM82" s="70"/>
      <c r="AN82" s="70"/>
      <c r="AO82" s="70"/>
      <c r="AP82" s="70"/>
    </row>
    <row r="83" spans="2:42" ht="13.5" customHeight="1" x14ac:dyDescent="0.4">
      <c r="B83" s="66"/>
      <c r="C83" s="75"/>
      <c r="D83" s="75"/>
      <c r="E83" s="75"/>
      <c r="F83" s="70"/>
      <c r="G83" s="70"/>
      <c r="H83" s="74"/>
      <c r="I83" s="74"/>
      <c r="J83" s="74"/>
      <c r="K83" s="74"/>
      <c r="L83" s="74"/>
      <c r="M83" s="74"/>
      <c r="N83" s="54"/>
      <c r="O83" s="54"/>
      <c r="P83" s="79"/>
      <c r="Q83" s="79"/>
      <c r="R83" s="79"/>
      <c r="S83" s="79"/>
      <c r="T83" s="79"/>
      <c r="U83" s="79"/>
      <c r="V83" s="79"/>
      <c r="W83" s="79"/>
      <c r="X83" s="47"/>
      <c r="Y83" s="47"/>
      <c r="Z83" s="47"/>
      <c r="AA83" s="47"/>
      <c r="AB83" s="69"/>
      <c r="AC83" s="69"/>
      <c r="AD83" s="76"/>
      <c r="AE83" s="76"/>
      <c r="AF83" s="76"/>
      <c r="AG83" s="76"/>
      <c r="AH83" s="76"/>
      <c r="AK83" s="69"/>
      <c r="AL83" s="70"/>
      <c r="AM83" s="70"/>
      <c r="AN83" s="70"/>
      <c r="AO83" s="70"/>
      <c r="AP83" s="70"/>
    </row>
    <row r="84" spans="2:42" ht="13.5" hidden="1" customHeight="1" x14ac:dyDescent="0.4">
      <c r="B84" s="66"/>
      <c r="C84" s="75"/>
      <c r="D84" s="75"/>
      <c r="E84" s="75"/>
      <c r="F84" s="69"/>
      <c r="G84" s="70"/>
      <c r="H84" s="74"/>
      <c r="I84" s="74"/>
      <c r="J84" s="74"/>
      <c r="K84" s="74"/>
      <c r="L84" s="74"/>
      <c r="M84" s="74"/>
      <c r="N84" s="54"/>
      <c r="O84" s="54"/>
      <c r="P84" s="79"/>
      <c r="Q84" s="79"/>
      <c r="R84" s="79"/>
      <c r="S84" s="79"/>
      <c r="T84" s="79"/>
      <c r="U84" s="79"/>
      <c r="V84" s="79"/>
      <c r="W84" s="79"/>
      <c r="X84" s="47"/>
      <c r="Y84" s="47"/>
      <c r="Z84" s="47"/>
      <c r="AA84" s="47"/>
      <c r="AB84" s="69"/>
      <c r="AC84" s="69"/>
      <c r="AD84" s="69"/>
      <c r="AE84" s="69"/>
      <c r="AF84" s="69"/>
      <c r="AG84" s="69"/>
      <c r="AH84" s="69"/>
      <c r="AK84" s="69"/>
      <c r="AL84" s="69"/>
      <c r="AM84" s="69"/>
      <c r="AN84" s="69"/>
      <c r="AO84" s="69"/>
      <c r="AP84" s="69"/>
    </row>
    <row r="85" spans="2:42" ht="13.5" hidden="1" customHeight="1" x14ac:dyDescent="0.4">
      <c r="B85" s="66"/>
      <c r="C85" s="75"/>
      <c r="D85" s="75"/>
      <c r="E85" s="75"/>
      <c r="F85" s="70"/>
      <c r="G85" s="70"/>
      <c r="H85" s="74"/>
      <c r="I85" s="74"/>
      <c r="J85" s="74"/>
      <c r="K85" s="74"/>
      <c r="L85" s="74"/>
      <c r="M85" s="74"/>
      <c r="N85" s="54"/>
      <c r="O85" s="54"/>
      <c r="P85" s="79"/>
      <c r="Q85" s="79"/>
      <c r="R85" s="79"/>
      <c r="S85" s="79"/>
      <c r="T85" s="79"/>
      <c r="U85" s="79"/>
      <c r="V85" s="79"/>
      <c r="W85" s="79"/>
      <c r="X85" s="47"/>
      <c r="Y85" s="47"/>
      <c r="Z85" s="47"/>
      <c r="AA85" s="47"/>
      <c r="AB85" s="69"/>
      <c r="AC85" s="69"/>
      <c r="AD85" s="69"/>
      <c r="AE85" s="70"/>
      <c r="AF85" s="70"/>
      <c r="AG85" s="70"/>
      <c r="AH85" s="70"/>
      <c r="AK85" s="69"/>
      <c r="AL85" s="70"/>
      <c r="AM85" s="70"/>
      <c r="AN85" s="70"/>
      <c r="AO85" s="70"/>
      <c r="AP85" s="70"/>
    </row>
    <row r="86" spans="2:42" ht="13.5" customHeight="1" x14ac:dyDescent="0.4">
      <c r="B86" s="66"/>
      <c r="C86" s="75"/>
      <c r="D86" s="75"/>
      <c r="E86" s="75"/>
      <c r="F86" s="69"/>
      <c r="G86" s="70"/>
      <c r="H86" s="74"/>
      <c r="I86" s="74"/>
      <c r="J86" s="74"/>
      <c r="K86" s="74"/>
      <c r="L86" s="74"/>
      <c r="M86" s="46"/>
      <c r="N86" s="46"/>
      <c r="O86" s="46"/>
      <c r="P86" s="79"/>
      <c r="Q86" s="79"/>
      <c r="R86" s="79"/>
      <c r="S86" s="79"/>
      <c r="T86" s="79"/>
      <c r="U86" s="79"/>
      <c r="V86" s="79"/>
      <c r="W86" s="79"/>
      <c r="X86" s="47"/>
      <c r="Y86" s="47"/>
      <c r="Z86" s="47"/>
      <c r="AA86" s="47"/>
      <c r="AB86" s="69"/>
      <c r="AC86" s="69"/>
      <c r="AD86" s="69"/>
      <c r="AE86" s="69"/>
      <c r="AF86" s="69"/>
      <c r="AG86" s="69"/>
      <c r="AH86" s="69"/>
      <c r="AK86" s="69"/>
      <c r="AL86" s="69"/>
      <c r="AM86" s="69"/>
      <c r="AN86" s="69"/>
      <c r="AO86" s="69"/>
      <c r="AP86" s="69"/>
    </row>
    <row r="87" spans="2:42" ht="13.5" customHeight="1" x14ac:dyDescent="0.4">
      <c r="B87" s="66"/>
      <c r="C87" s="75"/>
      <c r="D87" s="75"/>
      <c r="E87" s="75"/>
      <c r="F87" s="70"/>
      <c r="G87" s="70"/>
      <c r="H87" s="74"/>
      <c r="I87" s="74"/>
      <c r="J87" s="74"/>
      <c r="K87" s="74"/>
      <c r="L87" s="74"/>
      <c r="M87" s="46"/>
      <c r="N87" s="46"/>
      <c r="O87" s="46"/>
      <c r="P87" s="79"/>
      <c r="Q87" s="79"/>
      <c r="R87" s="79"/>
      <c r="S87" s="79"/>
      <c r="T87" s="79"/>
      <c r="U87" s="79"/>
      <c r="V87" s="79"/>
      <c r="W87" s="79"/>
      <c r="X87" s="47"/>
      <c r="Y87" s="47"/>
      <c r="Z87" s="47"/>
      <c r="AA87" s="47"/>
      <c r="AB87" s="69"/>
      <c r="AC87" s="69"/>
      <c r="AD87" s="76"/>
      <c r="AE87" s="76"/>
      <c r="AF87" s="76"/>
      <c r="AG87" s="76"/>
      <c r="AH87" s="76"/>
      <c r="AK87" s="69"/>
      <c r="AL87" s="70"/>
      <c r="AM87" s="70"/>
      <c r="AN87" s="70"/>
      <c r="AO87" s="70"/>
      <c r="AP87" s="70"/>
    </row>
    <row r="88" spans="2:42" x14ac:dyDescent="0.4">
      <c r="AK88" s="43"/>
      <c r="AL88" s="43"/>
      <c r="AM88" s="43"/>
      <c r="AN88" s="43"/>
      <c r="AO88" s="43"/>
      <c r="AP88" s="43"/>
    </row>
  </sheetData>
  <mergeCells count="112">
    <mergeCell ref="B59:AJ60"/>
    <mergeCell ref="C54:E55"/>
    <mergeCell ref="F54:G55"/>
    <mergeCell ref="H54:M55"/>
    <mergeCell ref="N54:O55"/>
    <mergeCell ref="S54:T55"/>
    <mergeCell ref="U54:Y55"/>
    <mergeCell ref="V36:V37"/>
    <mergeCell ref="Y38:Y39"/>
    <mergeCell ref="Z50:AA51"/>
    <mergeCell ref="AB50:AF51"/>
    <mergeCell ref="AG50:AH51"/>
    <mergeCell ref="B48:B49"/>
    <mergeCell ref="C48:E49"/>
    <mergeCell ref="F48:G49"/>
    <mergeCell ref="H48:M49"/>
    <mergeCell ref="N48:O49"/>
    <mergeCell ref="S48:T49"/>
    <mergeCell ref="U48:Y49"/>
    <mergeCell ref="Z48:AA49"/>
    <mergeCell ref="AB48:AF49"/>
    <mergeCell ref="AG44:AH45"/>
    <mergeCell ref="B46:B47"/>
    <mergeCell ref="C46:E47"/>
    <mergeCell ref="G12:R13"/>
    <mergeCell ref="G36:R37"/>
    <mergeCell ref="Z54:AA55"/>
    <mergeCell ref="AB54:AF55"/>
    <mergeCell ref="AG54:AH55"/>
    <mergeCell ref="B52:B53"/>
    <mergeCell ref="C52:E53"/>
    <mergeCell ref="F52:G53"/>
    <mergeCell ref="H52:M53"/>
    <mergeCell ref="N52:O53"/>
    <mergeCell ref="S52:T53"/>
    <mergeCell ref="U52:Y53"/>
    <mergeCell ref="Z52:AA53"/>
    <mergeCell ref="AB52:AF53"/>
    <mergeCell ref="AG52:AH53"/>
    <mergeCell ref="B54:B55"/>
    <mergeCell ref="AG48:AH49"/>
    <mergeCell ref="B50:B51"/>
    <mergeCell ref="C50:E51"/>
    <mergeCell ref="F50:G51"/>
    <mergeCell ref="H50:M51"/>
    <mergeCell ref="N50:O51"/>
    <mergeCell ref="S50:T51"/>
    <mergeCell ref="U50:Y51"/>
    <mergeCell ref="F46:G47"/>
    <mergeCell ref="H46:M47"/>
    <mergeCell ref="N46:O47"/>
    <mergeCell ref="S46:T47"/>
    <mergeCell ref="U46:Y47"/>
    <mergeCell ref="Z46:AA47"/>
    <mergeCell ref="AB46:AF47"/>
    <mergeCell ref="AG46:AH47"/>
    <mergeCell ref="B44:B45"/>
    <mergeCell ref="C44:E45"/>
    <mergeCell ref="F44:G45"/>
    <mergeCell ref="H44:M45"/>
    <mergeCell ref="N44:O45"/>
    <mergeCell ref="S44:T45"/>
    <mergeCell ref="U44:Y45"/>
    <mergeCell ref="Z44:AA45"/>
    <mergeCell ref="AB44:AF45"/>
    <mergeCell ref="Z38:AA39"/>
    <mergeCell ref="AB38:AG39"/>
    <mergeCell ref="B42:E43"/>
    <mergeCell ref="F42:G43"/>
    <mergeCell ref="H42:M43"/>
    <mergeCell ref="N42:T43"/>
    <mergeCell ref="U42:Y43"/>
    <mergeCell ref="Z42:AA43"/>
    <mergeCell ref="AB42:AH42"/>
    <mergeCell ref="AB43:AC43"/>
    <mergeCell ref="AD43:AE43"/>
    <mergeCell ref="AG43:AH43"/>
    <mergeCell ref="Z34:AA35"/>
    <mergeCell ref="AB34:AG35"/>
    <mergeCell ref="Y30:Y31"/>
    <mergeCell ref="Z30:AA31"/>
    <mergeCell ref="AB30:AG31"/>
    <mergeCell ref="G20:R21"/>
    <mergeCell ref="G28:R29"/>
    <mergeCell ref="Y26:Y27"/>
    <mergeCell ref="Z26:AA27"/>
    <mergeCell ref="AB26:AG27"/>
    <mergeCell ref="Y22:Y23"/>
    <mergeCell ref="B57:AJ58"/>
    <mergeCell ref="B61:AJ62"/>
    <mergeCell ref="B2:AH2"/>
    <mergeCell ref="B3:AH3"/>
    <mergeCell ref="B4:AH4"/>
    <mergeCell ref="Y10:Y11"/>
    <mergeCell ref="Z10:AA11"/>
    <mergeCell ref="AB10:AG11"/>
    <mergeCell ref="Y18:Y19"/>
    <mergeCell ref="Z18:AA19"/>
    <mergeCell ref="AB18:AG19"/>
    <mergeCell ref="AH18:AH19"/>
    <mergeCell ref="V12:V13"/>
    <mergeCell ref="Y14:Y15"/>
    <mergeCell ref="Z14:AA15"/>
    <mergeCell ref="AB14:AG15"/>
    <mergeCell ref="F6:V7"/>
    <mergeCell ref="F8:V9"/>
    <mergeCell ref="Z22:AA23"/>
    <mergeCell ref="AB22:AG23"/>
    <mergeCell ref="R24:R25"/>
    <mergeCell ref="V20:V21"/>
    <mergeCell ref="V28:V29"/>
    <mergeCell ref="Y34:Y35"/>
  </mergeCells>
  <phoneticPr fontId="9"/>
  <printOptions horizontalCentered="1"/>
  <pageMargins left="0.11811023622047245" right="0.11811023622047245" top="0.35433070866141736" bottom="0.35433070866141736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BA7E4-72AB-4D6B-8397-C3D3E4AA354D}">
  <sheetPr>
    <tabColor rgb="FFFF0000"/>
  </sheetPr>
  <dimension ref="C1:AV157"/>
  <sheetViews>
    <sheetView view="pageBreakPreview" zoomScaleNormal="100" zoomScaleSheetLayoutView="100" workbookViewId="0">
      <selection activeCell="C121" sqref="C121:AQ122"/>
    </sheetView>
  </sheetViews>
  <sheetFormatPr defaultRowHeight="18.75" x14ac:dyDescent="0.4"/>
  <cols>
    <col min="1" max="1" width="4.125" style="110" customWidth="1"/>
    <col min="2" max="2" width="2.375" style="110" customWidth="1"/>
    <col min="3" max="46" width="2" style="110" customWidth="1"/>
    <col min="47" max="16384" width="9" style="110"/>
  </cols>
  <sheetData>
    <row r="1" spans="3:44" ht="13.5" customHeight="1" x14ac:dyDescent="0.4"/>
    <row r="2" spans="3:44" ht="10.35" customHeight="1" x14ac:dyDescent="0.4">
      <c r="C2" s="762" t="s">
        <v>328</v>
      </c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762"/>
      <c r="O2" s="762"/>
      <c r="P2" s="762"/>
      <c r="Q2" s="762"/>
      <c r="R2" s="762"/>
      <c r="S2" s="762"/>
      <c r="T2" s="762"/>
      <c r="U2" s="762"/>
      <c r="V2" s="762"/>
      <c r="W2" s="762"/>
      <c r="X2" s="762"/>
      <c r="Y2" s="762"/>
      <c r="Z2" s="762"/>
      <c r="AA2" s="762"/>
      <c r="AB2" s="762"/>
      <c r="AC2" s="762"/>
      <c r="AD2" s="762"/>
      <c r="AE2" s="762"/>
      <c r="AF2" s="762"/>
      <c r="AG2" s="762"/>
      <c r="AH2" s="762"/>
      <c r="AI2" s="762"/>
      <c r="AJ2" s="762"/>
      <c r="AK2" s="762"/>
      <c r="AL2" s="762"/>
      <c r="AM2" s="762"/>
      <c r="AN2" s="762"/>
      <c r="AO2" s="762"/>
      <c r="AP2" s="762"/>
      <c r="AQ2" s="762"/>
    </row>
    <row r="3" spans="3:44" ht="10.35" customHeight="1" x14ac:dyDescent="0.4"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762"/>
      <c r="O3" s="762"/>
      <c r="P3" s="762"/>
      <c r="Q3" s="762"/>
      <c r="R3" s="762"/>
      <c r="S3" s="762"/>
      <c r="T3" s="762"/>
      <c r="U3" s="762"/>
      <c r="V3" s="762"/>
      <c r="W3" s="762"/>
      <c r="X3" s="762"/>
      <c r="Y3" s="762"/>
      <c r="Z3" s="762"/>
      <c r="AA3" s="762"/>
      <c r="AB3" s="762"/>
      <c r="AC3" s="762"/>
      <c r="AD3" s="762"/>
      <c r="AE3" s="762"/>
      <c r="AF3" s="762"/>
      <c r="AG3" s="762"/>
      <c r="AH3" s="762"/>
      <c r="AI3" s="762"/>
      <c r="AJ3" s="762"/>
      <c r="AK3" s="762"/>
      <c r="AL3" s="762"/>
      <c r="AM3" s="762"/>
      <c r="AN3" s="762"/>
      <c r="AO3" s="762"/>
      <c r="AP3" s="762"/>
      <c r="AQ3" s="762"/>
    </row>
    <row r="4" spans="3:44" ht="10.35" customHeight="1" x14ac:dyDescent="0.4">
      <c r="C4" s="762" t="s">
        <v>169</v>
      </c>
      <c r="D4" s="762"/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762"/>
      <c r="Q4" s="762"/>
      <c r="R4" s="762"/>
      <c r="S4" s="762"/>
      <c r="T4" s="762"/>
      <c r="U4" s="762"/>
      <c r="V4" s="762"/>
      <c r="W4" s="762"/>
      <c r="X4" s="762"/>
      <c r="Y4" s="762"/>
      <c r="Z4" s="762"/>
      <c r="AA4" s="762"/>
      <c r="AB4" s="762"/>
      <c r="AC4" s="762"/>
      <c r="AD4" s="762"/>
      <c r="AE4" s="762"/>
      <c r="AF4" s="762"/>
      <c r="AG4" s="762"/>
      <c r="AH4" s="762"/>
      <c r="AI4" s="762"/>
      <c r="AJ4" s="762"/>
      <c r="AK4" s="762"/>
      <c r="AL4" s="762"/>
      <c r="AM4" s="762"/>
      <c r="AN4" s="762"/>
      <c r="AO4" s="762"/>
      <c r="AP4" s="762"/>
      <c r="AQ4" s="762"/>
    </row>
    <row r="5" spans="3:44" ht="10.35" customHeight="1" x14ac:dyDescent="0.4">
      <c r="C5" s="762"/>
      <c r="D5" s="762"/>
      <c r="E5" s="762"/>
      <c r="F5" s="762"/>
      <c r="G5" s="762"/>
      <c r="H5" s="762"/>
      <c r="I5" s="762"/>
      <c r="J5" s="762"/>
      <c r="K5" s="762"/>
      <c r="L5" s="762"/>
      <c r="M5" s="762"/>
      <c r="N5" s="762"/>
      <c r="O5" s="762"/>
      <c r="P5" s="762"/>
      <c r="Q5" s="762"/>
      <c r="R5" s="762"/>
      <c r="S5" s="762"/>
      <c r="T5" s="762"/>
      <c r="U5" s="762"/>
      <c r="V5" s="762"/>
      <c r="W5" s="762"/>
      <c r="X5" s="762"/>
      <c r="Y5" s="762"/>
      <c r="Z5" s="762"/>
      <c r="AA5" s="762"/>
      <c r="AB5" s="762"/>
      <c r="AC5" s="762"/>
      <c r="AD5" s="762"/>
      <c r="AE5" s="762"/>
      <c r="AF5" s="762"/>
      <c r="AG5" s="762"/>
      <c r="AH5" s="762"/>
      <c r="AI5" s="762"/>
      <c r="AJ5" s="762"/>
      <c r="AK5" s="762"/>
      <c r="AL5" s="762"/>
      <c r="AM5" s="762"/>
      <c r="AN5" s="762"/>
      <c r="AO5" s="762"/>
      <c r="AP5" s="762"/>
      <c r="AQ5" s="762"/>
    </row>
    <row r="6" spans="3:44" ht="10.35" customHeight="1" x14ac:dyDescent="0.4">
      <c r="C6" s="762" t="s">
        <v>366</v>
      </c>
      <c r="D6" s="762"/>
      <c r="E6" s="762"/>
      <c r="F6" s="762"/>
      <c r="G6" s="762"/>
      <c r="H6" s="762"/>
      <c r="I6" s="762"/>
      <c r="J6" s="762"/>
      <c r="K6" s="762"/>
      <c r="L6" s="762"/>
      <c r="M6" s="762"/>
      <c r="N6" s="762"/>
      <c r="O6" s="762"/>
      <c r="P6" s="762"/>
      <c r="Q6" s="762"/>
      <c r="R6" s="762"/>
      <c r="S6" s="762"/>
      <c r="T6" s="762"/>
      <c r="U6" s="762"/>
      <c r="V6" s="762"/>
      <c r="W6" s="762"/>
      <c r="X6" s="762"/>
      <c r="Y6" s="762"/>
      <c r="Z6" s="762"/>
      <c r="AA6" s="762"/>
      <c r="AB6" s="762"/>
      <c r="AC6" s="762"/>
      <c r="AD6" s="762"/>
      <c r="AE6" s="762"/>
      <c r="AF6" s="762"/>
      <c r="AG6" s="762"/>
      <c r="AH6" s="762"/>
      <c r="AI6" s="762"/>
      <c r="AJ6" s="762"/>
      <c r="AK6" s="762"/>
      <c r="AL6" s="762"/>
      <c r="AM6" s="762"/>
      <c r="AN6" s="762"/>
      <c r="AO6" s="762"/>
      <c r="AP6" s="762"/>
      <c r="AQ6" s="762"/>
    </row>
    <row r="7" spans="3:44" ht="10.35" customHeight="1" x14ac:dyDescent="0.4">
      <c r="C7" s="762"/>
      <c r="D7" s="762"/>
      <c r="E7" s="762"/>
      <c r="F7" s="762"/>
      <c r="G7" s="762"/>
      <c r="H7" s="762"/>
      <c r="I7" s="762"/>
      <c r="J7" s="762"/>
      <c r="K7" s="762"/>
      <c r="L7" s="762"/>
      <c r="M7" s="762"/>
      <c r="N7" s="762"/>
      <c r="O7" s="762"/>
      <c r="P7" s="762"/>
      <c r="Q7" s="762"/>
      <c r="R7" s="762"/>
      <c r="S7" s="762"/>
      <c r="T7" s="762"/>
      <c r="U7" s="762"/>
      <c r="V7" s="762"/>
      <c r="W7" s="762"/>
      <c r="X7" s="762"/>
      <c r="Y7" s="762"/>
      <c r="Z7" s="762"/>
      <c r="AA7" s="762"/>
      <c r="AB7" s="762"/>
      <c r="AC7" s="762"/>
      <c r="AD7" s="762"/>
      <c r="AE7" s="762"/>
      <c r="AF7" s="762"/>
      <c r="AG7" s="762"/>
      <c r="AH7" s="762"/>
      <c r="AI7" s="762"/>
      <c r="AJ7" s="762"/>
      <c r="AK7" s="762"/>
      <c r="AL7" s="762"/>
      <c r="AM7" s="762"/>
      <c r="AN7" s="762"/>
      <c r="AO7" s="762"/>
      <c r="AP7" s="762"/>
      <c r="AQ7" s="762"/>
    </row>
    <row r="8" spans="3:44" ht="10.35" customHeight="1" x14ac:dyDescent="0.4"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5"/>
      <c r="AC8" s="115"/>
      <c r="AD8" s="115"/>
      <c r="AE8" s="115"/>
      <c r="AF8" s="115"/>
      <c r="AG8" s="115"/>
      <c r="AH8" s="115"/>
      <c r="AI8" s="111"/>
      <c r="AJ8" s="775" t="s">
        <v>163</v>
      </c>
      <c r="AK8" s="775"/>
      <c r="AL8" s="775"/>
      <c r="AM8" s="775"/>
      <c r="AN8" s="775"/>
      <c r="AO8" s="775"/>
      <c r="AP8" s="775"/>
      <c r="AQ8" s="111"/>
    </row>
    <row r="9" spans="3:44" ht="10.35" customHeight="1" thickBot="1" x14ac:dyDescent="0.45">
      <c r="AB9" s="116"/>
      <c r="AC9" s="116"/>
      <c r="AD9" s="116"/>
      <c r="AE9" s="116"/>
      <c r="AF9" s="116"/>
      <c r="AG9" s="116"/>
      <c r="AH9" s="116"/>
      <c r="AJ9" s="776"/>
      <c r="AK9" s="776"/>
      <c r="AL9" s="776"/>
      <c r="AM9" s="776"/>
      <c r="AN9" s="776"/>
      <c r="AO9" s="776"/>
      <c r="AP9" s="776"/>
    </row>
    <row r="10" spans="3:44" ht="10.35" customHeight="1" thickTop="1" x14ac:dyDescent="0.4">
      <c r="C10" s="112"/>
      <c r="D10" s="112"/>
      <c r="E10" s="763" t="s">
        <v>143</v>
      </c>
      <c r="F10" s="398"/>
      <c r="G10" s="398"/>
      <c r="H10" s="398"/>
      <c r="I10" s="399"/>
      <c r="J10" s="113"/>
      <c r="K10" s="114"/>
      <c r="L10" s="770" t="s">
        <v>303</v>
      </c>
      <c r="M10" s="558"/>
      <c r="N10" s="558"/>
      <c r="O10" s="558"/>
      <c r="P10" s="558"/>
      <c r="Q10" s="558"/>
      <c r="R10" s="561"/>
      <c r="S10" s="112"/>
      <c r="T10" s="770" t="s">
        <v>304</v>
      </c>
      <c r="U10" s="558"/>
      <c r="V10" s="558"/>
      <c r="W10" s="558"/>
      <c r="X10" s="558"/>
      <c r="Y10" s="558"/>
      <c r="Z10" s="561"/>
      <c r="AA10" s="112"/>
      <c r="AB10" s="756" t="s">
        <v>308</v>
      </c>
      <c r="AC10" s="558"/>
      <c r="AD10" s="558"/>
      <c r="AE10" s="558"/>
      <c r="AF10" s="558"/>
      <c r="AG10" s="558"/>
      <c r="AH10" s="561"/>
      <c r="AI10" s="112"/>
      <c r="AJ10" s="787" t="s">
        <v>306</v>
      </c>
      <c r="AK10" s="788"/>
      <c r="AL10" s="788"/>
      <c r="AM10" s="788"/>
      <c r="AN10" s="788"/>
      <c r="AO10" s="788"/>
      <c r="AP10" s="789"/>
      <c r="AQ10" s="110" t="s">
        <v>305</v>
      </c>
    </row>
    <row r="11" spans="3:44" ht="10.35" customHeight="1" thickBot="1" x14ac:dyDescent="0.45">
      <c r="C11" s="112"/>
      <c r="D11" s="112"/>
      <c r="E11" s="498"/>
      <c r="F11" s="370"/>
      <c r="G11" s="370"/>
      <c r="H11" s="370"/>
      <c r="I11" s="371"/>
      <c r="J11" s="113"/>
      <c r="K11" s="114"/>
      <c r="L11" s="559"/>
      <c r="M11" s="560"/>
      <c r="N11" s="560"/>
      <c r="O11" s="560"/>
      <c r="P11" s="560"/>
      <c r="Q11" s="560"/>
      <c r="R11" s="562"/>
      <c r="S11" s="112"/>
      <c r="T11" s="559"/>
      <c r="U11" s="560"/>
      <c r="V11" s="560"/>
      <c r="W11" s="560"/>
      <c r="X11" s="560"/>
      <c r="Y11" s="560"/>
      <c r="Z11" s="562"/>
      <c r="AA11" s="112"/>
      <c r="AB11" s="559"/>
      <c r="AC11" s="560"/>
      <c r="AD11" s="560"/>
      <c r="AE11" s="560"/>
      <c r="AF11" s="560"/>
      <c r="AG11" s="560"/>
      <c r="AH11" s="562"/>
      <c r="AI11" s="112"/>
      <c r="AJ11" s="790"/>
      <c r="AK11" s="791"/>
      <c r="AL11" s="791"/>
      <c r="AM11" s="791"/>
      <c r="AN11" s="791"/>
      <c r="AO11" s="791"/>
      <c r="AP11" s="792"/>
    </row>
    <row r="12" spans="3:44" ht="10.35" customHeight="1" thickTop="1" x14ac:dyDescent="0.4"/>
    <row r="13" spans="3:44" ht="10.5" customHeight="1" x14ac:dyDescent="0.4">
      <c r="C13" s="735"/>
      <c r="D13" s="772" t="s">
        <v>161</v>
      </c>
      <c r="E13" s="346"/>
      <c r="F13" s="346"/>
      <c r="G13" s="346"/>
      <c r="H13" s="346"/>
      <c r="I13" s="773"/>
      <c r="J13" s="770" t="s">
        <v>302</v>
      </c>
      <c r="K13" s="558"/>
      <c r="L13" s="558"/>
      <c r="M13" s="558"/>
      <c r="N13" s="558"/>
      <c r="O13" s="561"/>
      <c r="P13" s="770" t="s">
        <v>304</v>
      </c>
      <c r="Q13" s="558"/>
      <c r="R13" s="558"/>
      <c r="S13" s="558"/>
      <c r="T13" s="558"/>
      <c r="U13" s="561"/>
      <c r="V13" s="781" t="s">
        <v>307</v>
      </c>
      <c r="W13" s="782"/>
      <c r="X13" s="782"/>
      <c r="Y13" s="782"/>
      <c r="Z13" s="782"/>
      <c r="AA13" s="783"/>
      <c r="AB13" s="770" t="s">
        <v>306</v>
      </c>
      <c r="AC13" s="558"/>
      <c r="AD13" s="558"/>
      <c r="AE13" s="558"/>
      <c r="AF13" s="558"/>
      <c r="AG13" s="561"/>
      <c r="AH13" s="756" t="s">
        <v>138</v>
      </c>
      <c r="AI13" s="758"/>
      <c r="AJ13" s="756" t="s">
        <v>141</v>
      </c>
      <c r="AK13" s="758"/>
      <c r="AL13" s="756" t="s">
        <v>142</v>
      </c>
      <c r="AM13" s="758"/>
      <c r="AN13" s="756" t="s">
        <v>139</v>
      </c>
      <c r="AO13" s="757"/>
      <c r="AP13" s="758"/>
      <c r="AQ13" s="756" t="s">
        <v>140</v>
      </c>
      <c r="AR13" s="758"/>
    </row>
    <row r="14" spans="3:44" ht="10.5" customHeight="1" x14ac:dyDescent="0.4">
      <c r="C14" s="736"/>
      <c r="D14" s="347"/>
      <c r="E14" s="348"/>
      <c r="F14" s="348"/>
      <c r="G14" s="348"/>
      <c r="H14" s="348"/>
      <c r="I14" s="774"/>
      <c r="J14" s="779"/>
      <c r="K14" s="588"/>
      <c r="L14" s="588"/>
      <c r="M14" s="588"/>
      <c r="N14" s="588"/>
      <c r="O14" s="780"/>
      <c r="P14" s="779"/>
      <c r="Q14" s="588"/>
      <c r="R14" s="588"/>
      <c r="S14" s="588"/>
      <c r="T14" s="588"/>
      <c r="U14" s="780"/>
      <c r="V14" s="784"/>
      <c r="W14" s="785"/>
      <c r="X14" s="785"/>
      <c r="Y14" s="785"/>
      <c r="Z14" s="785"/>
      <c r="AA14" s="786"/>
      <c r="AB14" s="559"/>
      <c r="AC14" s="560"/>
      <c r="AD14" s="560"/>
      <c r="AE14" s="560"/>
      <c r="AF14" s="560"/>
      <c r="AG14" s="562"/>
      <c r="AH14" s="759"/>
      <c r="AI14" s="761"/>
      <c r="AJ14" s="759"/>
      <c r="AK14" s="761"/>
      <c r="AL14" s="759"/>
      <c r="AM14" s="761"/>
      <c r="AN14" s="759"/>
      <c r="AO14" s="760"/>
      <c r="AP14" s="761"/>
      <c r="AQ14" s="759"/>
      <c r="AR14" s="761"/>
    </row>
    <row r="15" spans="3:44" ht="10.5" customHeight="1" x14ac:dyDescent="0.4">
      <c r="C15" s="735">
        <v>1</v>
      </c>
      <c r="D15" s="770" t="s">
        <v>551</v>
      </c>
      <c r="E15" s="558"/>
      <c r="F15" s="558"/>
      <c r="G15" s="558"/>
      <c r="H15" s="558"/>
      <c r="I15" s="561"/>
      <c r="J15" s="797"/>
      <c r="K15" s="798"/>
      <c r="L15" s="798"/>
      <c r="M15" s="798"/>
      <c r="N15" s="798"/>
      <c r="O15" s="799"/>
      <c r="P15" s="751" t="s">
        <v>148</v>
      </c>
      <c r="Q15" s="754">
        <v>8</v>
      </c>
      <c r="R15" s="252">
        <v>5</v>
      </c>
      <c r="S15" s="752" t="s">
        <v>147</v>
      </c>
      <c r="T15" s="252">
        <v>0</v>
      </c>
      <c r="U15" s="438">
        <v>0</v>
      </c>
      <c r="V15" s="751" t="s">
        <v>148</v>
      </c>
      <c r="W15" s="754">
        <v>2</v>
      </c>
      <c r="X15" s="252">
        <v>1</v>
      </c>
      <c r="Y15" s="752" t="s">
        <v>147</v>
      </c>
      <c r="Z15" s="252">
        <v>0</v>
      </c>
      <c r="AA15" s="438">
        <v>0</v>
      </c>
      <c r="AB15" s="751" t="s">
        <v>148</v>
      </c>
      <c r="AC15" s="754">
        <v>4</v>
      </c>
      <c r="AD15" s="252">
        <v>3</v>
      </c>
      <c r="AE15" s="752" t="s">
        <v>147</v>
      </c>
      <c r="AF15" s="252">
        <v>0</v>
      </c>
      <c r="AG15" s="438">
        <v>0</v>
      </c>
      <c r="AH15" s="749">
        <v>9</v>
      </c>
      <c r="AI15" s="612"/>
      <c r="AJ15" s="749">
        <v>14</v>
      </c>
      <c r="AK15" s="612"/>
      <c r="AL15" s="749">
        <v>0</v>
      </c>
      <c r="AM15" s="612"/>
      <c r="AN15" s="749">
        <v>14</v>
      </c>
      <c r="AO15" s="611"/>
      <c r="AP15" s="612"/>
      <c r="AQ15" s="793" t="s">
        <v>428</v>
      </c>
      <c r="AR15" s="794"/>
    </row>
    <row r="16" spans="3:44" ht="10.5" customHeight="1" x14ac:dyDescent="0.4">
      <c r="C16" s="736"/>
      <c r="D16" s="779"/>
      <c r="E16" s="588"/>
      <c r="F16" s="588"/>
      <c r="G16" s="588"/>
      <c r="H16" s="588"/>
      <c r="I16" s="780"/>
      <c r="J16" s="746"/>
      <c r="K16" s="747"/>
      <c r="L16" s="747"/>
      <c r="M16" s="747"/>
      <c r="N16" s="747"/>
      <c r="O16" s="748"/>
      <c r="P16" s="374"/>
      <c r="Q16" s="755"/>
      <c r="R16" s="253">
        <v>3</v>
      </c>
      <c r="S16" s="753"/>
      <c r="T16" s="253">
        <v>0</v>
      </c>
      <c r="U16" s="441"/>
      <c r="V16" s="374"/>
      <c r="W16" s="755"/>
      <c r="X16" s="253">
        <v>1</v>
      </c>
      <c r="Y16" s="753"/>
      <c r="Z16" s="253">
        <v>0</v>
      </c>
      <c r="AA16" s="441"/>
      <c r="AB16" s="374"/>
      <c r="AC16" s="755"/>
      <c r="AD16" s="253">
        <v>1</v>
      </c>
      <c r="AE16" s="753"/>
      <c r="AF16" s="253">
        <v>0</v>
      </c>
      <c r="AG16" s="441"/>
      <c r="AH16" s="750"/>
      <c r="AI16" s="598"/>
      <c r="AJ16" s="750"/>
      <c r="AK16" s="598"/>
      <c r="AL16" s="750"/>
      <c r="AM16" s="598"/>
      <c r="AN16" s="750"/>
      <c r="AO16" s="597"/>
      <c r="AP16" s="598"/>
      <c r="AQ16" s="795"/>
      <c r="AR16" s="796"/>
    </row>
    <row r="17" spans="3:48" ht="10.5" customHeight="1" x14ac:dyDescent="0.4">
      <c r="C17" s="735">
        <v>2</v>
      </c>
      <c r="D17" s="770" t="s">
        <v>304</v>
      </c>
      <c r="E17" s="558"/>
      <c r="F17" s="558"/>
      <c r="G17" s="558"/>
      <c r="H17" s="558"/>
      <c r="I17" s="561"/>
      <c r="J17" s="751" t="s">
        <v>432</v>
      </c>
      <c r="K17" s="754">
        <v>0</v>
      </c>
      <c r="L17" s="252">
        <v>0</v>
      </c>
      <c r="M17" s="752" t="s">
        <v>147</v>
      </c>
      <c r="N17" s="252">
        <v>5</v>
      </c>
      <c r="O17" s="438">
        <v>8</v>
      </c>
      <c r="P17" s="743"/>
      <c r="Q17" s="744"/>
      <c r="R17" s="744"/>
      <c r="S17" s="744"/>
      <c r="T17" s="744"/>
      <c r="U17" s="745"/>
      <c r="V17" s="751" t="s">
        <v>432</v>
      </c>
      <c r="W17" s="754">
        <v>0</v>
      </c>
      <c r="X17" s="252">
        <v>0</v>
      </c>
      <c r="Y17" s="777" t="s">
        <v>147</v>
      </c>
      <c r="Z17" s="252">
        <v>1</v>
      </c>
      <c r="AA17" s="561">
        <v>5</v>
      </c>
      <c r="AB17" s="751" t="s">
        <v>432</v>
      </c>
      <c r="AC17" s="754">
        <v>0</v>
      </c>
      <c r="AD17" s="330">
        <v>0</v>
      </c>
      <c r="AE17" s="752" t="s">
        <v>147</v>
      </c>
      <c r="AF17" s="252">
        <v>1</v>
      </c>
      <c r="AG17" s="561">
        <v>1</v>
      </c>
      <c r="AH17" s="749">
        <v>0</v>
      </c>
      <c r="AI17" s="612"/>
      <c r="AJ17" s="749">
        <v>0</v>
      </c>
      <c r="AK17" s="612"/>
      <c r="AL17" s="749">
        <v>14</v>
      </c>
      <c r="AM17" s="612"/>
      <c r="AN17" s="749">
        <v>-14</v>
      </c>
      <c r="AO17" s="611"/>
      <c r="AP17" s="612"/>
      <c r="AQ17" s="749" t="s">
        <v>429</v>
      </c>
      <c r="AR17" s="612"/>
    </row>
    <row r="18" spans="3:48" ht="10.5" customHeight="1" x14ac:dyDescent="0.4">
      <c r="C18" s="736"/>
      <c r="D18" s="779"/>
      <c r="E18" s="588"/>
      <c r="F18" s="588"/>
      <c r="G18" s="588"/>
      <c r="H18" s="588"/>
      <c r="I18" s="780"/>
      <c r="J18" s="374"/>
      <c r="K18" s="755"/>
      <c r="L18" s="253">
        <v>0</v>
      </c>
      <c r="M18" s="753"/>
      <c r="N18" s="253">
        <v>3</v>
      </c>
      <c r="O18" s="441"/>
      <c r="P18" s="746"/>
      <c r="Q18" s="747"/>
      <c r="R18" s="747"/>
      <c r="S18" s="747"/>
      <c r="T18" s="747"/>
      <c r="U18" s="748"/>
      <c r="V18" s="374"/>
      <c r="W18" s="755"/>
      <c r="X18" s="253">
        <v>0</v>
      </c>
      <c r="Y18" s="778"/>
      <c r="Z18" s="253">
        <v>4</v>
      </c>
      <c r="AA18" s="562"/>
      <c r="AB18" s="374"/>
      <c r="AC18" s="755"/>
      <c r="AD18" s="331">
        <v>0</v>
      </c>
      <c r="AE18" s="753"/>
      <c r="AF18" s="253">
        <v>0</v>
      </c>
      <c r="AG18" s="562"/>
      <c r="AH18" s="750"/>
      <c r="AI18" s="598"/>
      <c r="AJ18" s="750"/>
      <c r="AK18" s="598"/>
      <c r="AL18" s="750"/>
      <c r="AM18" s="598"/>
      <c r="AN18" s="750"/>
      <c r="AO18" s="597"/>
      <c r="AP18" s="598"/>
      <c r="AQ18" s="750"/>
      <c r="AR18" s="598"/>
    </row>
    <row r="19" spans="3:48" ht="10.5" customHeight="1" x14ac:dyDescent="0.4">
      <c r="C19" s="735">
        <v>3</v>
      </c>
      <c r="D19" s="781" t="s">
        <v>307</v>
      </c>
      <c r="E19" s="782"/>
      <c r="F19" s="782"/>
      <c r="G19" s="782"/>
      <c r="H19" s="782"/>
      <c r="I19" s="783"/>
      <c r="J19" s="751" t="s">
        <v>432</v>
      </c>
      <c r="K19" s="754">
        <v>0</v>
      </c>
      <c r="L19" s="252">
        <v>0</v>
      </c>
      <c r="M19" s="252">
        <v>1</v>
      </c>
      <c r="N19" s="561">
        <v>2</v>
      </c>
      <c r="O19" s="561"/>
      <c r="P19" s="751" t="s">
        <v>148</v>
      </c>
      <c r="Q19" s="754">
        <v>5</v>
      </c>
      <c r="R19" s="252">
        <v>1</v>
      </c>
      <c r="S19" s="752" t="s">
        <v>147</v>
      </c>
      <c r="T19" s="252">
        <v>0</v>
      </c>
      <c r="U19" s="438">
        <v>0</v>
      </c>
      <c r="V19" s="743"/>
      <c r="W19" s="744"/>
      <c r="X19" s="744"/>
      <c r="Y19" s="744"/>
      <c r="Z19" s="744"/>
      <c r="AA19" s="745"/>
      <c r="AB19" s="751" t="s">
        <v>148</v>
      </c>
      <c r="AC19" s="754">
        <v>2</v>
      </c>
      <c r="AD19" s="252">
        <v>1</v>
      </c>
      <c r="AE19" s="752" t="s">
        <v>147</v>
      </c>
      <c r="AF19" s="252">
        <v>0</v>
      </c>
      <c r="AG19" s="438">
        <v>0</v>
      </c>
      <c r="AH19" s="749">
        <v>6</v>
      </c>
      <c r="AI19" s="612"/>
      <c r="AJ19" s="749">
        <v>7</v>
      </c>
      <c r="AK19" s="612"/>
      <c r="AL19" s="749">
        <v>2</v>
      </c>
      <c r="AM19" s="612"/>
      <c r="AN19" s="749">
        <v>5</v>
      </c>
      <c r="AO19" s="611"/>
      <c r="AP19" s="612"/>
      <c r="AQ19" s="749" t="s">
        <v>430</v>
      </c>
      <c r="AR19" s="612"/>
    </row>
    <row r="20" spans="3:48" ht="10.5" customHeight="1" x14ac:dyDescent="0.4">
      <c r="C20" s="736"/>
      <c r="D20" s="784"/>
      <c r="E20" s="785"/>
      <c r="F20" s="785"/>
      <c r="G20" s="785"/>
      <c r="H20" s="785"/>
      <c r="I20" s="786"/>
      <c r="J20" s="374"/>
      <c r="K20" s="755"/>
      <c r="L20" s="253">
        <v>0</v>
      </c>
      <c r="M20" s="253">
        <v>1</v>
      </c>
      <c r="N20" s="562"/>
      <c r="O20" s="562"/>
      <c r="P20" s="374"/>
      <c r="Q20" s="755"/>
      <c r="R20" s="253">
        <v>4</v>
      </c>
      <c r="S20" s="753"/>
      <c r="T20" s="253">
        <v>0</v>
      </c>
      <c r="U20" s="441"/>
      <c r="V20" s="746"/>
      <c r="W20" s="747"/>
      <c r="X20" s="747"/>
      <c r="Y20" s="747"/>
      <c r="Z20" s="747"/>
      <c r="AA20" s="748"/>
      <c r="AB20" s="374"/>
      <c r="AC20" s="755"/>
      <c r="AD20" s="253">
        <v>1</v>
      </c>
      <c r="AE20" s="753"/>
      <c r="AF20" s="253">
        <v>0</v>
      </c>
      <c r="AG20" s="441"/>
      <c r="AH20" s="750"/>
      <c r="AI20" s="598"/>
      <c r="AJ20" s="750"/>
      <c r="AK20" s="598"/>
      <c r="AL20" s="750"/>
      <c r="AM20" s="598"/>
      <c r="AN20" s="750"/>
      <c r="AO20" s="597"/>
      <c r="AP20" s="598"/>
      <c r="AQ20" s="750"/>
      <c r="AR20" s="598"/>
    </row>
    <row r="21" spans="3:48" ht="10.5" customHeight="1" x14ac:dyDescent="0.4">
      <c r="C21" s="735">
        <v>4</v>
      </c>
      <c r="D21" s="770" t="s">
        <v>306</v>
      </c>
      <c r="E21" s="558"/>
      <c r="F21" s="558"/>
      <c r="G21" s="558"/>
      <c r="H21" s="558"/>
      <c r="I21" s="561"/>
      <c r="J21" s="751" t="s">
        <v>432</v>
      </c>
      <c r="K21" s="754">
        <v>0</v>
      </c>
      <c r="L21" s="252">
        <v>0</v>
      </c>
      <c r="M21" s="752" t="s">
        <v>147</v>
      </c>
      <c r="N21" s="252">
        <v>3</v>
      </c>
      <c r="O21" s="438">
        <v>4</v>
      </c>
      <c r="P21" s="751" t="s">
        <v>148</v>
      </c>
      <c r="Q21" s="754">
        <v>1</v>
      </c>
      <c r="R21" s="252">
        <v>1</v>
      </c>
      <c r="S21" s="752" t="s">
        <v>147</v>
      </c>
      <c r="T21" s="252">
        <v>0</v>
      </c>
      <c r="U21" s="438">
        <v>0</v>
      </c>
      <c r="V21" s="751" t="s">
        <v>432</v>
      </c>
      <c r="W21" s="754">
        <v>0</v>
      </c>
      <c r="X21" s="252">
        <v>0</v>
      </c>
      <c r="Y21" s="777" t="s">
        <v>147</v>
      </c>
      <c r="Z21" s="252">
        <v>1</v>
      </c>
      <c r="AA21" s="561">
        <v>2</v>
      </c>
      <c r="AB21" s="743"/>
      <c r="AC21" s="744"/>
      <c r="AD21" s="744"/>
      <c r="AE21" s="744"/>
      <c r="AF21" s="744"/>
      <c r="AG21" s="745"/>
      <c r="AH21" s="749">
        <v>3</v>
      </c>
      <c r="AI21" s="612"/>
      <c r="AJ21" s="749">
        <v>1</v>
      </c>
      <c r="AK21" s="612"/>
      <c r="AL21" s="749">
        <v>6</v>
      </c>
      <c r="AM21" s="612"/>
      <c r="AN21" s="749">
        <v>-5</v>
      </c>
      <c r="AO21" s="611"/>
      <c r="AP21" s="612"/>
      <c r="AQ21" s="749" t="s">
        <v>431</v>
      </c>
      <c r="AR21" s="612"/>
    </row>
    <row r="22" spans="3:48" ht="10.5" customHeight="1" x14ac:dyDescent="0.4">
      <c r="C22" s="736"/>
      <c r="D22" s="559"/>
      <c r="E22" s="560"/>
      <c r="F22" s="560"/>
      <c r="G22" s="560"/>
      <c r="H22" s="560"/>
      <c r="I22" s="562"/>
      <c r="J22" s="374"/>
      <c r="K22" s="755"/>
      <c r="L22" s="253">
        <v>0</v>
      </c>
      <c r="M22" s="753"/>
      <c r="N22" s="253">
        <v>1</v>
      </c>
      <c r="O22" s="441"/>
      <c r="P22" s="374"/>
      <c r="Q22" s="755"/>
      <c r="R22" s="253">
        <v>0</v>
      </c>
      <c r="S22" s="753"/>
      <c r="T22" s="253">
        <v>0</v>
      </c>
      <c r="U22" s="441"/>
      <c r="V22" s="374"/>
      <c r="W22" s="755"/>
      <c r="X22" s="253">
        <v>0</v>
      </c>
      <c r="Y22" s="778"/>
      <c r="Z22" s="253">
        <v>1</v>
      </c>
      <c r="AA22" s="562"/>
      <c r="AB22" s="746"/>
      <c r="AC22" s="747"/>
      <c r="AD22" s="747"/>
      <c r="AE22" s="747"/>
      <c r="AF22" s="747"/>
      <c r="AG22" s="748"/>
      <c r="AH22" s="750"/>
      <c r="AI22" s="598"/>
      <c r="AJ22" s="750"/>
      <c r="AK22" s="598"/>
      <c r="AL22" s="750"/>
      <c r="AM22" s="598"/>
      <c r="AN22" s="750"/>
      <c r="AO22" s="597"/>
      <c r="AP22" s="598"/>
      <c r="AQ22" s="750"/>
      <c r="AR22" s="598"/>
      <c r="AV22" s="117"/>
    </row>
    <row r="23" spans="3:48" ht="10.35" customHeight="1" x14ac:dyDescent="0.4"/>
    <row r="24" spans="3:48" ht="10.35" customHeight="1" x14ac:dyDescent="0.4">
      <c r="C24" s="762" t="s">
        <v>367</v>
      </c>
      <c r="D24" s="762"/>
      <c r="E24" s="762"/>
      <c r="F24" s="762"/>
      <c r="G24" s="762"/>
      <c r="H24" s="762"/>
      <c r="I24" s="762"/>
      <c r="J24" s="762"/>
      <c r="K24" s="762"/>
      <c r="L24" s="762"/>
      <c r="M24" s="762"/>
      <c r="N24" s="762"/>
      <c r="O24" s="762"/>
      <c r="P24" s="762"/>
      <c r="Q24" s="762"/>
      <c r="R24" s="762"/>
      <c r="S24" s="762"/>
      <c r="T24" s="762"/>
      <c r="U24" s="762"/>
      <c r="V24" s="762"/>
      <c r="W24" s="762"/>
      <c r="X24" s="762"/>
      <c r="Y24" s="762"/>
      <c r="Z24" s="762"/>
      <c r="AA24" s="762"/>
      <c r="AB24" s="762"/>
      <c r="AC24" s="762"/>
      <c r="AD24" s="762"/>
      <c r="AE24" s="762"/>
      <c r="AF24" s="762"/>
      <c r="AG24" s="762"/>
      <c r="AH24" s="762"/>
      <c r="AI24" s="762"/>
      <c r="AJ24" s="762"/>
      <c r="AK24" s="762"/>
      <c r="AL24" s="762"/>
      <c r="AM24" s="762"/>
      <c r="AN24" s="762"/>
      <c r="AO24" s="762"/>
      <c r="AP24" s="762"/>
      <c r="AQ24" s="762"/>
    </row>
    <row r="25" spans="3:48" ht="10.35" customHeight="1" x14ac:dyDescent="0.4">
      <c r="C25" s="762"/>
      <c r="D25" s="762"/>
      <c r="E25" s="762"/>
      <c r="F25" s="762"/>
      <c r="G25" s="762"/>
      <c r="H25" s="762"/>
      <c r="I25" s="762"/>
      <c r="J25" s="762"/>
      <c r="K25" s="762"/>
      <c r="L25" s="762"/>
      <c r="M25" s="762"/>
      <c r="N25" s="762"/>
      <c r="O25" s="762"/>
      <c r="P25" s="762"/>
      <c r="Q25" s="762"/>
      <c r="R25" s="762"/>
      <c r="S25" s="762"/>
      <c r="T25" s="762"/>
      <c r="U25" s="762"/>
      <c r="V25" s="762"/>
      <c r="W25" s="762"/>
      <c r="X25" s="762"/>
      <c r="Y25" s="762"/>
      <c r="Z25" s="762"/>
      <c r="AA25" s="762"/>
      <c r="AB25" s="762"/>
      <c r="AC25" s="762"/>
      <c r="AD25" s="762"/>
      <c r="AE25" s="762"/>
      <c r="AF25" s="762"/>
      <c r="AG25" s="762"/>
      <c r="AH25" s="762"/>
      <c r="AI25" s="762"/>
      <c r="AJ25" s="762"/>
      <c r="AK25" s="762"/>
      <c r="AL25" s="762"/>
      <c r="AM25" s="762"/>
      <c r="AN25" s="762"/>
      <c r="AO25" s="762"/>
      <c r="AP25" s="762"/>
      <c r="AQ25" s="762"/>
    </row>
    <row r="26" spans="3:48" ht="10.35" customHeight="1" x14ac:dyDescent="0.4"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775" t="s">
        <v>163</v>
      </c>
      <c r="AC26" s="775"/>
      <c r="AD26" s="775"/>
      <c r="AE26" s="775"/>
      <c r="AF26" s="775"/>
      <c r="AG26" s="775"/>
      <c r="AH26" s="775"/>
      <c r="AI26" s="111"/>
      <c r="AJ26" s="111"/>
      <c r="AK26" s="111"/>
      <c r="AL26" s="111"/>
      <c r="AM26" s="111"/>
      <c r="AN26" s="111"/>
      <c r="AO26" s="111"/>
      <c r="AP26" s="111"/>
      <c r="AQ26" s="111"/>
    </row>
    <row r="27" spans="3:48" ht="10.35" customHeight="1" thickBot="1" x14ac:dyDescent="0.45">
      <c r="AB27" s="776"/>
      <c r="AC27" s="776"/>
      <c r="AD27" s="776"/>
      <c r="AE27" s="776"/>
      <c r="AF27" s="776"/>
      <c r="AG27" s="776"/>
      <c r="AH27" s="776"/>
    </row>
    <row r="28" spans="3:48" ht="10.35" customHeight="1" thickTop="1" x14ac:dyDescent="0.4">
      <c r="C28" s="112"/>
      <c r="D28" s="112"/>
      <c r="E28" s="763" t="s">
        <v>144</v>
      </c>
      <c r="F28" s="398"/>
      <c r="G28" s="398"/>
      <c r="H28" s="398"/>
      <c r="I28" s="399"/>
      <c r="J28" s="113"/>
      <c r="K28" s="114"/>
      <c r="L28" s="756" t="s">
        <v>316</v>
      </c>
      <c r="M28" s="757"/>
      <c r="N28" s="757"/>
      <c r="O28" s="757"/>
      <c r="P28" s="757"/>
      <c r="Q28" s="757"/>
      <c r="R28" s="758"/>
      <c r="S28" s="112"/>
      <c r="T28" s="781" t="s">
        <v>314</v>
      </c>
      <c r="U28" s="782"/>
      <c r="V28" s="782"/>
      <c r="W28" s="782"/>
      <c r="X28" s="782"/>
      <c r="Y28" s="782"/>
      <c r="Z28" s="783"/>
      <c r="AA28" s="112"/>
      <c r="AB28" s="815" t="s">
        <v>309</v>
      </c>
      <c r="AC28" s="816"/>
      <c r="AD28" s="816"/>
      <c r="AE28" s="816"/>
      <c r="AF28" s="816"/>
      <c r="AG28" s="816"/>
      <c r="AH28" s="817"/>
      <c r="AI28" s="112"/>
      <c r="AJ28" s="770" t="s">
        <v>312</v>
      </c>
      <c r="AK28" s="558"/>
      <c r="AL28" s="558"/>
      <c r="AM28" s="558"/>
      <c r="AN28" s="558"/>
      <c r="AO28" s="558"/>
      <c r="AP28" s="561"/>
    </row>
    <row r="29" spans="3:48" ht="10.35" customHeight="1" thickBot="1" x14ac:dyDescent="0.45">
      <c r="C29" s="112"/>
      <c r="D29" s="112"/>
      <c r="E29" s="498"/>
      <c r="F29" s="370"/>
      <c r="G29" s="370"/>
      <c r="H29" s="370"/>
      <c r="I29" s="371"/>
      <c r="J29" s="113"/>
      <c r="K29" s="114"/>
      <c r="L29" s="759"/>
      <c r="M29" s="760"/>
      <c r="N29" s="760"/>
      <c r="O29" s="760"/>
      <c r="P29" s="760"/>
      <c r="Q29" s="760"/>
      <c r="R29" s="761"/>
      <c r="S29" s="112"/>
      <c r="T29" s="784"/>
      <c r="U29" s="785"/>
      <c r="V29" s="785"/>
      <c r="W29" s="785"/>
      <c r="X29" s="785"/>
      <c r="Y29" s="785"/>
      <c r="Z29" s="786"/>
      <c r="AA29" s="112"/>
      <c r="AB29" s="818"/>
      <c r="AC29" s="819"/>
      <c r="AD29" s="819"/>
      <c r="AE29" s="819"/>
      <c r="AF29" s="819"/>
      <c r="AG29" s="819"/>
      <c r="AH29" s="820"/>
      <c r="AI29" s="112"/>
      <c r="AJ29" s="559"/>
      <c r="AK29" s="560"/>
      <c r="AL29" s="560"/>
      <c r="AM29" s="560"/>
      <c r="AN29" s="560"/>
      <c r="AO29" s="560"/>
      <c r="AP29" s="562"/>
    </row>
    <row r="30" spans="3:48" ht="10.35" customHeight="1" thickTop="1" x14ac:dyDescent="0.4"/>
    <row r="31" spans="3:48" ht="10.5" customHeight="1" x14ac:dyDescent="0.4">
      <c r="C31" s="735"/>
      <c r="D31" s="772" t="s">
        <v>162</v>
      </c>
      <c r="E31" s="346"/>
      <c r="F31" s="346"/>
      <c r="G31" s="346"/>
      <c r="H31" s="346"/>
      <c r="I31" s="773"/>
      <c r="J31" s="771" t="s">
        <v>315</v>
      </c>
      <c r="K31" s="437"/>
      <c r="L31" s="437"/>
      <c r="M31" s="437"/>
      <c r="N31" s="437"/>
      <c r="O31" s="438"/>
      <c r="P31" s="737" t="s">
        <v>313</v>
      </c>
      <c r="Q31" s="738"/>
      <c r="R31" s="738"/>
      <c r="S31" s="738"/>
      <c r="T31" s="738"/>
      <c r="U31" s="739"/>
      <c r="V31" s="756" t="s">
        <v>310</v>
      </c>
      <c r="W31" s="757"/>
      <c r="X31" s="757"/>
      <c r="Y31" s="757"/>
      <c r="Z31" s="757"/>
      <c r="AA31" s="758"/>
      <c r="AB31" s="756" t="s">
        <v>311</v>
      </c>
      <c r="AC31" s="757"/>
      <c r="AD31" s="757"/>
      <c r="AE31" s="757"/>
      <c r="AF31" s="757"/>
      <c r="AG31" s="758"/>
      <c r="AH31" s="756" t="s">
        <v>138</v>
      </c>
      <c r="AI31" s="758"/>
      <c r="AJ31" s="756" t="s">
        <v>141</v>
      </c>
      <c r="AK31" s="758"/>
      <c r="AL31" s="756" t="s">
        <v>142</v>
      </c>
      <c r="AM31" s="758"/>
      <c r="AN31" s="756" t="s">
        <v>139</v>
      </c>
      <c r="AO31" s="757"/>
      <c r="AP31" s="758"/>
      <c r="AQ31" s="756" t="s">
        <v>140</v>
      </c>
      <c r="AR31" s="758"/>
    </row>
    <row r="32" spans="3:48" ht="10.5" customHeight="1" x14ac:dyDescent="0.4">
      <c r="C32" s="736"/>
      <c r="D32" s="347"/>
      <c r="E32" s="348"/>
      <c r="F32" s="348"/>
      <c r="G32" s="348"/>
      <c r="H32" s="348"/>
      <c r="I32" s="774"/>
      <c r="J32" s="439"/>
      <c r="K32" s="440"/>
      <c r="L32" s="440"/>
      <c r="M32" s="440"/>
      <c r="N32" s="440"/>
      <c r="O32" s="441"/>
      <c r="P32" s="740"/>
      <c r="Q32" s="741"/>
      <c r="R32" s="741"/>
      <c r="S32" s="741"/>
      <c r="T32" s="741"/>
      <c r="U32" s="742"/>
      <c r="V32" s="759"/>
      <c r="W32" s="760"/>
      <c r="X32" s="760"/>
      <c r="Y32" s="760"/>
      <c r="Z32" s="760"/>
      <c r="AA32" s="761"/>
      <c r="AB32" s="759"/>
      <c r="AC32" s="760"/>
      <c r="AD32" s="760"/>
      <c r="AE32" s="760"/>
      <c r="AF32" s="760"/>
      <c r="AG32" s="761"/>
      <c r="AH32" s="759"/>
      <c r="AI32" s="761"/>
      <c r="AJ32" s="759"/>
      <c r="AK32" s="761"/>
      <c r="AL32" s="759"/>
      <c r="AM32" s="761"/>
      <c r="AN32" s="759"/>
      <c r="AO32" s="760"/>
      <c r="AP32" s="761"/>
      <c r="AQ32" s="759"/>
      <c r="AR32" s="761"/>
    </row>
    <row r="33" spans="3:45" ht="10.5" customHeight="1" x14ac:dyDescent="0.4">
      <c r="C33" s="735">
        <v>1</v>
      </c>
      <c r="D33" s="771" t="s">
        <v>315</v>
      </c>
      <c r="E33" s="437"/>
      <c r="F33" s="437"/>
      <c r="G33" s="437"/>
      <c r="H33" s="437"/>
      <c r="I33" s="438"/>
      <c r="J33" s="797"/>
      <c r="K33" s="798"/>
      <c r="L33" s="798"/>
      <c r="M33" s="798"/>
      <c r="N33" s="798"/>
      <c r="O33" s="799"/>
      <c r="P33" s="751" t="s">
        <v>148</v>
      </c>
      <c r="Q33" s="754">
        <v>2</v>
      </c>
      <c r="R33" s="252">
        <v>1</v>
      </c>
      <c r="S33" s="752" t="s">
        <v>147</v>
      </c>
      <c r="T33" s="252">
        <v>0</v>
      </c>
      <c r="U33" s="438">
        <v>0</v>
      </c>
      <c r="V33" s="751" t="s">
        <v>148</v>
      </c>
      <c r="W33" s="800">
        <v>13</v>
      </c>
      <c r="X33" s="252">
        <v>7</v>
      </c>
      <c r="Y33" s="752" t="s">
        <v>147</v>
      </c>
      <c r="Z33" s="252">
        <v>0</v>
      </c>
      <c r="AA33" s="438">
        <v>0</v>
      </c>
      <c r="AB33" s="751" t="s">
        <v>148</v>
      </c>
      <c r="AC33" s="754">
        <v>3</v>
      </c>
      <c r="AD33" s="252">
        <v>1</v>
      </c>
      <c r="AE33" s="752" t="s">
        <v>147</v>
      </c>
      <c r="AF33" s="252">
        <v>0</v>
      </c>
      <c r="AG33" s="438">
        <v>0</v>
      </c>
      <c r="AH33" s="749">
        <v>9</v>
      </c>
      <c r="AI33" s="612"/>
      <c r="AJ33" s="749">
        <v>18</v>
      </c>
      <c r="AK33" s="612"/>
      <c r="AL33" s="749">
        <v>0</v>
      </c>
      <c r="AM33" s="612"/>
      <c r="AN33" s="749">
        <v>18</v>
      </c>
      <c r="AO33" s="611"/>
      <c r="AP33" s="612"/>
      <c r="AQ33" s="793" t="s">
        <v>433</v>
      </c>
      <c r="AR33" s="794"/>
    </row>
    <row r="34" spans="3:45" ht="10.5" customHeight="1" x14ac:dyDescent="0.4">
      <c r="C34" s="736"/>
      <c r="D34" s="439"/>
      <c r="E34" s="440"/>
      <c r="F34" s="440"/>
      <c r="G34" s="440"/>
      <c r="H34" s="440"/>
      <c r="I34" s="441"/>
      <c r="J34" s="746"/>
      <c r="K34" s="747"/>
      <c r="L34" s="747"/>
      <c r="M34" s="747"/>
      <c r="N34" s="747"/>
      <c r="O34" s="748"/>
      <c r="P34" s="374"/>
      <c r="Q34" s="755"/>
      <c r="R34" s="253">
        <v>1</v>
      </c>
      <c r="S34" s="753"/>
      <c r="T34" s="253">
        <v>0</v>
      </c>
      <c r="U34" s="441"/>
      <c r="V34" s="374"/>
      <c r="W34" s="801"/>
      <c r="X34" s="253">
        <v>6</v>
      </c>
      <c r="Y34" s="753"/>
      <c r="Z34" s="253">
        <v>0</v>
      </c>
      <c r="AA34" s="441"/>
      <c r="AB34" s="374"/>
      <c r="AC34" s="755"/>
      <c r="AD34" s="253">
        <v>2</v>
      </c>
      <c r="AE34" s="753"/>
      <c r="AF34" s="253">
        <v>0</v>
      </c>
      <c r="AG34" s="441"/>
      <c r="AH34" s="750"/>
      <c r="AI34" s="598"/>
      <c r="AJ34" s="750"/>
      <c r="AK34" s="598"/>
      <c r="AL34" s="750"/>
      <c r="AM34" s="598"/>
      <c r="AN34" s="750"/>
      <c r="AO34" s="597"/>
      <c r="AP34" s="598"/>
      <c r="AQ34" s="795"/>
      <c r="AR34" s="796"/>
    </row>
    <row r="35" spans="3:45" ht="10.5" customHeight="1" x14ac:dyDescent="0.4">
      <c r="C35" s="735">
        <v>2</v>
      </c>
      <c r="D35" s="737" t="s">
        <v>313</v>
      </c>
      <c r="E35" s="738"/>
      <c r="F35" s="738"/>
      <c r="G35" s="738"/>
      <c r="H35" s="738"/>
      <c r="I35" s="739"/>
      <c r="J35" s="751" t="s">
        <v>432</v>
      </c>
      <c r="K35" s="754">
        <v>0</v>
      </c>
      <c r="L35" s="252">
        <v>0</v>
      </c>
      <c r="M35" s="777" t="s">
        <v>147</v>
      </c>
      <c r="N35" s="252">
        <v>1</v>
      </c>
      <c r="O35" s="561">
        <v>2</v>
      </c>
      <c r="P35" s="743"/>
      <c r="Q35" s="744"/>
      <c r="R35" s="744"/>
      <c r="S35" s="744"/>
      <c r="T35" s="744"/>
      <c r="U35" s="745"/>
      <c r="V35" s="751" t="s">
        <v>148</v>
      </c>
      <c r="W35" s="754">
        <v>5</v>
      </c>
      <c r="X35" s="252">
        <v>4</v>
      </c>
      <c r="Y35" s="752" t="s">
        <v>147</v>
      </c>
      <c r="Z35" s="252">
        <v>0</v>
      </c>
      <c r="AA35" s="438">
        <v>1</v>
      </c>
      <c r="AB35" s="751" t="s">
        <v>432</v>
      </c>
      <c r="AC35" s="754">
        <v>0</v>
      </c>
      <c r="AD35" s="252">
        <v>0</v>
      </c>
      <c r="AE35" s="777" t="s">
        <v>147</v>
      </c>
      <c r="AF35" s="252">
        <v>0</v>
      </c>
      <c r="AG35" s="561">
        <v>1</v>
      </c>
      <c r="AH35" s="749">
        <v>3</v>
      </c>
      <c r="AI35" s="612"/>
      <c r="AJ35" s="749">
        <v>5</v>
      </c>
      <c r="AK35" s="612"/>
      <c r="AL35" s="749">
        <v>4</v>
      </c>
      <c r="AM35" s="612"/>
      <c r="AN35" s="749">
        <v>1</v>
      </c>
      <c r="AO35" s="611"/>
      <c r="AP35" s="612"/>
      <c r="AQ35" s="749" t="s">
        <v>434</v>
      </c>
      <c r="AR35" s="612"/>
    </row>
    <row r="36" spans="3:45" ht="10.5" customHeight="1" x14ac:dyDescent="0.4">
      <c r="C36" s="736"/>
      <c r="D36" s="740"/>
      <c r="E36" s="741"/>
      <c r="F36" s="741"/>
      <c r="G36" s="741"/>
      <c r="H36" s="741"/>
      <c r="I36" s="742"/>
      <c r="J36" s="374"/>
      <c r="K36" s="755"/>
      <c r="L36" s="253">
        <v>0</v>
      </c>
      <c r="M36" s="778"/>
      <c r="N36" s="253">
        <v>1</v>
      </c>
      <c r="O36" s="562"/>
      <c r="P36" s="746"/>
      <c r="Q36" s="747"/>
      <c r="R36" s="747"/>
      <c r="S36" s="747"/>
      <c r="T36" s="747"/>
      <c r="U36" s="748"/>
      <c r="V36" s="374"/>
      <c r="W36" s="755"/>
      <c r="X36" s="253">
        <v>1</v>
      </c>
      <c r="Y36" s="753"/>
      <c r="Z36" s="253">
        <v>1</v>
      </c>
      <c r="AA36" s="441"/>
      <c r="AB36" s="374"/>
      <c r="AC36" s="755"/>
      <c r="AD36" s="253">
        <v>0</v>
      </c>
      <c r="AE36" s="778"/>
      <c r="AF36" s="253">
        <v>1</v>
      </c>
      <c r="AG36" s="562"/>
      <c r="AH36" s="750"/>
      <c r="AI36" s="598"/>
      <c r="AJ36" s="750"/>
      <c r="AK36" s="598"/>
      <c r="AL36" s="750"/>
      <c r="AM36" s="598"/>
      <c r="AN36" s="750"/>
      <c r="AO36" s="597"/>
      <c r="AP36" s="598"/>
      <c r="AQ36" s="750"/>
      <c r="AR36" s="598"/>
    </row>
    <row r="37" spans="3:45" ht="10.5" customHeight="1" x14ac:dyDescent="0.4">
      <c r="C37" s="735">
        <v>3</v>
      </c>
      <c r="D37" s="756" t="s">
        <v>310</v>
      </c>
      <c r="E37" s="757"/>
      <c r="F37" s="757"/>
      <c r="G37" s="757"/>
      <c r="H37" s="757"/>
      <c r="I37" s="758"/>
      <c r="J37" s="751" t="s">
        <v>432</v>
      </c>
      <c r="K37" s="754">
        <v>0</v>
      </c>
      <c r="L37" s="252">
        <v>0</v>
      </c>
      <c r="M37" s="777" t="s">
        <v>147</v>
      </c>
      <c r="N37" s="252">
        <v>7</v>
      </c>
      <c r="O37" s="800">
        <v>13</v>
      </c>
      <c r="P37" s="751" t="s">
        <v>432</v>
      </c>
      <c r="Q37" s="754">
        <v>1</v>
      </c>
      <c r="R37" s="252">
        <v>0</v>
      </c>
      <c r="S37" s="777" t="s">
        <v>147</v>
      </c>
      <c r="T37" s="252">
        <v>4</v>
      </c>
      <c r="U37" s="561">
        <v>5</v>
      </c>
      <c r="V37" s="743"/>
      <c r="W37" s="744"/>
      <c r="X37" s="744"/>
      <c r="Y37" s="744"/>
      <c r="Z37" s="744"/>
      <c r="AA37" s="745"/>
      <c r="AB37" s="751" t="s">
        <v>432</v>
      </c>
      <c r="AC37" s="754">
        <v>0</v>
      </c>
      <c r="AD37" s="252">
        <v>0</v>
      </c>
      <c r="AE37" s="777" t="s">
        <v>147</v>
      </c>
      <c r="AF37" s="252">
        <v>2</v>
      </c>
      <c r="AG37" s="561">
        <v>2</v>
      </c>
      <c r="AH37" s="749">
        <v>0</v>
      </c>
      <c r="AI37" s="612"/>
      <c r="AJ37" s="749">
        <v>0</v>
      </c>
      <c r="AK37" s="612"/>
      <c r="AL37" s="749">
        <v>20</v>
      </c>
      <c r="AM37" s="612"/>
      <c r="AN37" s="749">
        <v>-20</v>
      </c>
      <c r="AO37" s="611"/>
      <c r="AP37" s="612"/>
      <c r="AQ37" s="749" t="s">
        <v>435</v>
      </c>
      <c r="AR37" s="612"/>
    </row>
    <row r="38" spans="3:45" ht="10.5" customHeight="1" x14ac:dyDescent="0.4">
      <c r="C38" s="736"/>
      <c r="D38" s="759"/>
      <c r="E38" s="760"/>
      <c r="F38" s="760"/>
      <c r="G38" s="760"/>
      <c r="H38" s="760"/>
      <c r="I38" s="761"/>
      <c r="J38" s="374"/>
      <c r="K38" s="755"/>
      <c r="L38" s="253">
        <v>0</v>
      </c>
      <c r="M38" s="778"/>
      <c r="N38" s="253">
        <v>6</v>
      </c>
      <c r="O38" s="801"/>
      <c r="P38" s="374"/>
      <c r="Q38" s="755"/>
      <c r="R38" s="253">
        <v>1</v>
      </c>
      <c r="S38" s="778"/>
      <c r="T38" s="253">
        <v>1</v>
      </c>
      <c r="U38" s="562"/>
      <c r="V38" s="746"/>
      <c r="W38" s="747"/>
      <c r="X38" s="747"/>
      <c r="Y38" s="747"/>
      <c r="Z38" s="747"/>
      <c r="AA38" s="748"/>
      <c r="AB38" s="374"/>
      <c r="AC38" s="755"/>
      <c r="AD38" s="253">
        <v>0</v>
      </c>
      <c r="AE38" s="778"/>
      <c r="AF38" s="253">
        <v>0</v>
      </c>
      <c r="AG38" s="562"/>
      <c r="AH38" s="750"/>
      <c r="AI38" s="598"/>
      <c r="AJ38" s="750"/>
      <c r="AK38" s="598"/>
      <c r="AL38" s="750"/>
      <c r="AM38" s="598"/>
      <c r="AN38" s="750"/>
      <c r="AO38" s="597"/>
      <c r="AP38" s="598"/>
      <c r="AQ38" s="750"/>
      <c r="AR38" s="598"/>
    </row>
    <row r="39" spans="3:45" ht="10.5" customHeight="1" x14ac:dyDescent="0.4">
      <c r="C39" s="735">
        <v>4</v>
      </c>
      <c r="D39" s="771" t="s">
        <v>311</v>
      </c>
      <c r="E39" s="437"/>
      <c r="F39" s="437"/>
      <c r="G39" s="437"/>
      <c r="H39" s="437"/>
      <c r="I39" s="438"/>
      <c r="J39" s="754">
        <v>0</v>
      </c>
      <c r="K39" s="252">
        <v>0</v>
      </c>
      <c r="L39" s="777" t="s">
        <v>147</v>
      </c>
      <c r="M39" s="252">
        <v>1</v>
      </c>
      <c r="N39" s="561">
        <v>3</v>
      </c>
      <c r="O39" s="561"/>
      <c r="P39" s="751" t="s">
        <v>148</v>
      </c>
      <c r="Q39" s="754">
        <v>1</v>
      </c>
      <c r="R39" s="252">
        <v>0</v>
      </c>
      <c r="S39" s="752" t="s">
        <v>147</v>
      </c>
      <c r="T39" s="252">
        <v>0</v>
      </c>
      <c r="U39" s="438">
        <v>0</v>
      </c>
      <c r="V39" s="751" t="s">
        <v>148</v>
      </c>
      <c r="W39" s="754">
        <v>2</v>
      </c>
      <c r="X39" s="252">
        <v>0</v>
      </c>
      <c r="Y39" s="752" t="s">
        <v>147</v>
      </c>
      <c r="Z39" s="252">
        <v>0</v>
      </c>
      <c r="AA39" s="438">
        <v>0</v>
      </c>
      <c r="AB39" s="743"/>
      <c r="AC39" s="744"/>
      <c r="AD39" s="744"/>
      <c r="AE39" s="744"/>
      <c r="AF39" s="744"/>
      <c r="AG39" s="745"/>
      <c r="AH39" s="749">
        <v>6</v>
      </c>
      <c r="AI39" s="612"/>
      <c r="AJ39" s="749">
        <v>3</v>
      </c>
      <c r="AK39" s="612"/>
      <c r="AL39" s="749">
        <v>3</v>
      </c>
      <c r="AM39" s="612"/>
      <c r="AN39" s="749">
        <v>0</v>
      </c>
      <c r="AO39" s="611"/>
      <c r="AP39" s="612"/>
      <c r="AQ39" s="749" t="s">
        <v>436</v>
      </c>
      <c r="AR39" s="612"/>
    </row>
    <row r="40" spans="3:45" ht="10.5" customHeight="1" x14ac:dyDescent="0.4">
      <c r="C40" s="736"/>
      <c r="D40" s="439"/>
      <c r="E40" s="440"/>
      <c r="F40" s="440"/>
      <c r="G40" s="440"/>
      <c r="H40" s="440"/>
      <c r="I40" s="441"/>
      <c r="J40" s="755"/>
      <c r="K40" s="253">
        <v>0</v>
      </c>
      <c r="L40" s="778"/>
      <c r="M40" s="253">
        <v>2</v>
      </c>
      <c r="N40" s="562"/>
      <c r="O40" s="562"/>
      <c r="P40" s="374"/>
      <c r="Q40" s="755"/>
      <c r="R40" s="253">
        <v>1</v>
      </c>
      <c r="S40" s="753"/>
      <c r="T40" s="253">
        <v>0</v>
      </c>
      <c r="U40" s="441"/>
      <c r="V40" s="374"/>
      <c r="W40" s="755"/>
      <c r="X40" s="253">
        <v>2</v>
      </c>
      <c r="Y40" s="753"/>
      <c r="Z40" s="253">
        <v>0</v>
      </c>
      <c r="AA40" s="441"/>
      <c r="AB40" s="746"/>
      <c r="AC40" s="747"/>
      <c r="AD40" s="747"/>
      <c r="AE40" s="747"/>
      <c r="AF40" s="747"/>
      <c r="AG40" s="748"/>
      <c r="AH40" s="750"/>
      <c r="AI40" s="598"/>
      <c r="AJ40" s="750"/>
      <c r="AK40" s="598"/>
      <c r="AL40" s="750"/>
      <c r="AM40" s="598"/>
      <c r="AN40" s="750"/>
      <c r="AO40" s="597"/>
      <c r="AP40" s="598"/>
      <c r="AQ40" s="750"/>
      <c r="AR40" s="598"/>
    </row>
    <row r="41" spans="3:45" ht="10.35" customHeight="1" x14ac:dyDescent="0.4"/>
    <row r="42" spans="3:45" ht="10.35" customHeight="1" x14ac:dyDescent="0.4">
      <c r="C42" s="762" t="s">
        <v>553</v>
      </c>
      <c r="D42" s="762"/>
      <c r="E42" s="762"/>
      <c r="F42" s="762"/>
      <c r="G42" s="762"/>
      <c r="H42" s="762"/>
      <c r="I42" s="762"/>
      <c r="J42" s="762"/>
      <c r="K42" s="762"/>
      <c r="L42" s="762"/>
      <c r="M42" s="762"/>
      <c r="N42" s="762"/>
      <c r="O42" s="762"/>
      <c r="P42" s="762"/>
      <c r="Q42" s="762"/>
      <c r="R42" s="762"/>
      <c r="S42" s="762"/>
      <c r="T42" s="762"/>
      <c r="U42" s="762"/>
      <c r="V42" s="762"/>
      <c r="W42" s="762"/>
      <c r="X42" s="762"/>
      <c r="Y42" s="762"/>
      <c r="Z42" s="762"/>
      <c r="AA42" s="762"/>
      <c r="AB42" s="762"/>
      <c r="AC42" s="762"/>
      <c r="AD42" s="762"/>
      <c r="AE42" s="762"/>
      <c r="AF42" s="762"/>
      <c r="AG42" s="762"/>
      <c r="AH42" s="762"/>
      <c r="AI42" s="762"/>
      <c r="AJ42" s="762"/>
      <c r="AK42" s="762"/>
      <c r="AL42" s="762"/>
      <c r="AM42" s="762"/>
      <c r="AN42" s="762"/>
      <c r="AO42" s="762"/>
      <c r="AP42" s="762"/>
      <c r="AQ42" s="762"/>
      <c r="AR42" s="762"/>
      <c r="AS42" s="762"/>
    </row>
    <row r="43" spans="3:45" ht="10.35" customHeight="1" x14ac:dyDescent="0.4">
      <c r="C43" s="762"/>
      <c r="D43" s="762"/>
      <c r="E43" s="762"/>
      <c r="F43" s="762"/>
      <c r="G43" s="762"/>
      <c r="H43" s="762"/>
      <c r="I43" s="762"/>
      <c r="J43" s="762"/>
      <c r="K43" s="762"/>
      <c r="L43" s="762"/>
      <c r="M43" s="762"/>
      <c r="N43" s="762"/>
      <c r="O43" s="762"/>
      <c r="P43" s="762"/>
      <c r="Q43" s="762"/>
      <c r="R43" s="762"/>
      <c r="S43" s="762"/>
      <c r="T43" s="762"/>
      <c r="U43" s="762"/>
      <c r="V43" s="762"/>
      <c r="W43" s="762"/>
      <c r="X43" s="762"/>
      <c r="Y43" s="762"/>
      <c r="Z43" s="762"/>
      <c r="AA43" s="762"/>
      <c r="AB43" s="762"/>
      <c r="AC43" s="762"/>
      <c r="AD43" s="762"/>
      <c r="AE43" s="762"/>
      <c r="AF43" s="762"/>
      <c r="AG43" s="762"/>
      <c r="AH43" s="762"/>
      <c r="AI43" s="762"/>
      <c r="AJ43" s="762"/>
      <c r="AK43" s="762"/>
      <c r="AL43" s="762"/>
      <c r="AM43" s="762"/>
      <c r="AN43" s="762"/>
      <c r="AO43" s="762"/>
      <c r="AP43" s="762"/>
      <c r="AQ43" s="762"/>
      <c r="AR43" s="762"/>
      <c r="AS43" s="762"/>
    </row>
    <row r="44" spans="3:45" ht="10.35" customHeight="1" x14ac:dyDescent="0.4">
      <c r="C44" s="111"/>
      <c r="D44" s="111"/>
      <c r="E44" s="111"/>
      <c r="F44" s="111"/>
      <c r="G44" s="111"/>
      <c r="H44" s="111"/>
      <c r="I44" s="111"/>
      <c r="J44" s="111"/>
      <c r="K44" s="111"/>
      <c r="L44" s="775" t="s">
        <v>163</v>
      </c>
      <c r="M44" s="775"/>
      <c r="N44" s="775"/>
      <c r="O44" s="775"/>
      <c r="P44" s="775"/>
      <c r="Q44" s="775"/>
      <c r="R44" s="775"/>
      <c r="S44" s="111"/>
      <c r="T44" s="111"/>
      <c r="U44" s="111"/>
      <c r="V44" s="111"/>
      <c r="W44" s="111"/>
      <c r="X44" s="111"/>
      <c r="Y44" s="111"/>
      <c r="Z44" s="111"/>
      <c r="AA44" s="111"/>
      <c r="AB44" s="775"/>
      <c r="AC44" s="775"/>
      <c r="AD44" s="775"/>
      <c r="AE44" s="775"/>
      <c r="AF44" s="775"/>
      <c r="AG44" s="775"/>
      <c r="AH44" s="775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</row>
    <row r="45" spans="3:45" ht="10.35" customHeight="1" thickBot="1" x14ac:dyDescent="0.45">
      <c r="L45" s="776"/>
      <c r="M45" s="776"/>
      <c r="N45" s="776"/>
      <c r="O45" s="776"/>
      <c r="P45" s="776"/>
      <c r="Q45" s="776"/>
      <c r="R45" s="776"/>
      <c r="AB45" s="814"/>
      <c r="AC45" s="814"/>
      <c r="AD45" s="814"/>
      <c r="AE45" s="814"/>
      <c r="AF45" s="814"/>
      <c r="AG45" s="814"/>
      <c r="AH45" s="814"/>
    </row>
    <row r="46" spans="3:45" ht="10.35" customHeight="1" thickTop="1" x14ac:dyDescent="0.4">
      <c r="C46" s="112"/>
      <c r="D46" s="112"/>
      <c r="E46" s="763" t="s">
        <v>146</v>
      </c>
      <c r="F46" s="398"/>
      <c r="G46" s="398"/>
      <c r="H46" s="398"/>
      <c r="I46" s="399"/>
      <c r="J46" s="113"/>
      <c r="K46" s="114"/>
      <c r="L46" s="802" t="s">
        <v>317</v>
      </c>
      <c r="M46" s="803"/>
      <c r="N46" s="803"/>
      <c r="O46" s="803"/>
      <c r="P46" s="803"/>
      <c r="Q46" s="803"/>
      <c r="R46" s="804"/>
      <c r="S46" s="112"/>
      <c r="T46" s="771" t="s">
        <v>319</v>
      </c>
      <c r="U46" s="437"/>
      <c r="V46" s="437"/>
      <c r="W46" s="437"/>
      <c r="X46" s="437"/>
      <c r="Y46" s="437"/>
      <c r="Z46" s="438"/>
      <c r="AA46" s="112"/>
      <c r="AB46" s="770" t="s">
        <v>321</v>
      </c>
      <c r="AC46" s="558"/>
      <c r="AD46" s="558"/>
      <c r="AE46" s="558"/>
      <c r="AF46" s="558"/>
      <c r="AG46" s="558"/>
      <c r="AH46" s="561"/>
      <c r="AI46" s="112"/>
      <c r="AJ46" s="770" t="s">
        <v>323</v>
      </c>
      <c r="AK46" s="558"/>
      <c r="AL46" s="558"/>
      <c r="AM46" s="558"/>
      <c r="AN46" s="558"/>
      <c r="AO46" s="558"/>
      <c r="AP46" s="561"/>
    </row>
    <row r="47" spans="3:45" ht="10.35" customHeight="1" thickBot="1" x14ac:dyDescent="0.45">
      <c r="C47" s="112"/>
      <c r="D47" s="112"/>
      <c r="E47" s="498"/>
      <c r="F47" s="370"/>
      <c r="G47" s="370"/>
      <c r="H47" s="370"/>
      <c r="I47" s="371"/>
      <c r="J47" s="113"/>
      <c r="K47" s="114"/>
      <c r="L47" s="805"/>
      <c r="M47" s="806"/>
      <c r="N47" s="806"/>
      <c r="O47" s="806"/>
      <c r="P47" s="806"/>
      <c r="Q47" s="806"/>
      <c r="R47" s="807"/>
      <c r="S47" s="112"/>
      <c r="T47" s="439"/>
      <c r="U47" s="440"/>
      <c r="V47" s="440"/>
      <c r="W47" s="440"/>
      <c r="X47" s="440"/>
      <c r="Y47" s="440"/>
      <c r="Z47" s="441"/>
      <c r="AA47" s="112"/>
      <c r="AB47" s="559"/>
      <c r="AC47" s="560"/>
      <c r="AD47" s="560"/>
      <c r="AE47" s="560"/>
      <c r="AF47" s="560"/>
      <c r="AG47" s="560"/>
      <c r="AH47" s="562"/>
      <c r="AI47" s="112"/>
      <c r="AJ47" s="559"/>
      <c r="AK47" s="560"/>
      <c r="AL47" s="560"/>
      <c r="AM47" s="560"/>
      <c r="AN47" s="560"/>
      <c r="AO47" s="560"/>
      <c r="AP47" s="562"/>
    </row>
    <row r="48" spans="3:45" ht="10.35" customHeight="1" thickTop="1" x14ac:dyDescent="0.4"/>
    <row r="49" spans="3:45" ht="10.5" customHeight="1" x14ac:dyDescent="0.4">
      <c r="C49" s="735"/>
      <c r="D49" s="772" t="s">
        <v>164</v>
      </c>
      <c r="E49" s="346"/>
      <c r="F49" s="346"/>
      <c r="G49" s="346"/>
      <c r="H49" s="346"/>
      <c r="I49" s="773"/>
      <c r="J49" s="771" t="s">
        <v>317</v>
      </c>
      <c r="K49" s="437"/>
      <c r="L49" s="437"/>
      <c r="M49" s="437"/>
      <c r="N49" s="437"/>
      <c r="O49" s="438"/>
      <c r="P49" s="781" t="s">
        <v>319</v>
      </c>
      <c r="Q49" s="782"/>
      <c r="R49" s="782"/>
      <c r="S49" s="782"/>
      <c r="T49" s="782"/>
      <c r="U49" s="783"/>
      <c r="V49" s="770" t="s">
        <v>320</v>
      </c>
      <c r="W49" s="558"/>
      <c r="X49" s="558"/>
      <c r="Y49" s="558"/>
      <c r="Z49" s="558"/>
      <c r="AA49" s="561"/>
      <c r="AB49" s="756" t="s">
        <v>322</v>
      </c>
      <c r="AC49" s="757"/>
      <c r="AD49" s="757"/>
      <c r="AE49" s="757"/>
      <c r="AF49" s="757"/>
      <c r="AG49" s="758"/>
      <c r="AH49" s="756" t="s">
        <v>138</v>
      </c>
      <c r="AI49" s="758"/>
      <c r="AJ49" s="756" t="s">
        <v>141</v>
      </c>
      <c r="AK49" s="758"/>
      <c r="AL49" s="756" t="s">
        <v>142</v>
      </c>
      <c r="AM49" s="758"/>
      <c r="AN49" s="756" t="s">
        <v>139</v>
      </c>
      <c r="AO49" s="757"/>
      <c r="AP49" s="758"/>
      <c r="AQ49" s="756" t="s">
        <v>140</v>
      </c>
      <c r="AR49" s="758"/>
    </row>
    <row r="50" spans="3:45" ht="10.5" customHeight="1" x14ac:dyDescent="0.4">
      <c r="C50" s="736"/>
      <c r="D50" s="347"/>
      <c r="E50" s="348"/>
      <c r="F50" s="348"/>
      <c r="G50" s="348"/>
      <c r="H50" s="348"/>
      <c r="I50" s="774"/>
      <c r="J50" s="439"/>
      <c r="K50" s="440"/>
      <c r="L50" s="440"/>
      <c r="M50" s="440"/>
      <c r="N50" s="440"/>
      <c r="O50" s="441"/>
      <c r="P50" s="784"/>
      <c r="Q50" s="785"/>
      <c r="R50" s="785"/>
      <c r="S50" s="785"/>
      <c r="T50" s="785"/>
      <c r="U50" s="786"/>
      <c r="V50" s="559"/>
      <c r="W50" s="560"/>
      <c r="X50" s="560"/>
      <c r="Y50" s="560"/>
      <c r="Z50" s="560"/>
      <c r="AA50" s="562"/>
      <c r="AB50" s="759"/>
      <c r="AC50" s="760"/>
      <c r="AD50" s="760"/>
      <c r="AE50" s="760"/>
      <c r="AF50" s="760"/>
      <c r="AG50" s="761"/>
      <c r="AH50" s="759"/>
      <c r="AI50" s="761"/>
      <c r="AJ50" s="759"/>
      <c r="AK50" s="761"/>
      <c r="AL50" s="759"/>
      <c r="AM50" s="761"/>
      <c r="AN50" s="759"/>
      <c r="AO50" s="760"/>
      <c r="AP50" s="761"/>
      <c r="AQ50" s="759"/>
      <c r="AR50" s="761"/>
    </row>
    <row r="51" spans="3:45" ht="10.5" customHeight="1" x14ac:dyDescent="0.4">
      <c r="C51" s="735">
        <v>1</v>
      </c>
      <c r="D51" s="771" t="s">
        <v>317</v>
      </c>
      <c r="E51" s="437"/>
      <c r="F51" s="437"/>
      <c r="G51" s="437"/>
      <c r="H51" s="437"/>
      <c r="I51" s="438"/>
      <c r="J51" s="797"/>
      <c r="K51" s="798"/>
      <c r="L51" s="798"/>
      <c r="M51" s="798"/>
      <c r="N51" s="798"/>
      <c r="O51" s="799"/>
      <c r="P51" s="751" t="s">
        <v>437</v>
      </c>
      <c r="Q51" s="754">
        <v>1</v>
      </c>
      <c r="R51" s="252">
        <v>1</v>
      </c>
      <c r="S51" s="752" t="s">
        <v>147</v>
      </c>
      <c r="T51" s="252">
        <v>0</v>
      </c>
      <c r="U51" s="754">
        <v>1</v>
      </c>
      <c r="V51" s="751" t="s">
        <v>432</v>
      </c>
      <c r="W51" s="754">
        <v>0</v>
      </c>
      <c r="X51" s="252">
        <v>0</v>
      </c>
      <c r="Y51" s="777" t="s">
        <v>147</v>
      </c>
      <c r="Z51" s="252">
        <v>5</v>
      </c>
      <c r="AA51" s="561">
        <v>9</v>
      </c>
      <c r="AB51" s="751" t="s">
        <v>432</v>
      </c>
      <c r="AC51" s="754">
        <v>0</v>
      </c>
      <c r="AD51" s="252">
        <v>0</v>
      </c>
      <c r="AE51" s="777" t="s">
        <v>147</v>
      </c>
      <c r="AF51" s="252">
        <v>0</v>
      </c>
      <c r="AG51" s="561">
        <v>2</v>
      </c>
      <c r="AH51" s="749">
        <v>1</v>
      </c>
      <c r="AI51" s="612"/>
      <c r="AJ51" s="749">
        <v>1</v>
      </c>
      <c r="AK51" s="612"/>
      <c r="AL51" s="749">
        <v>12</v>
      </c>
      <c r="AM51" s="612"/>
      <c r="AN51" s="749">
        <v>-11</v>
      </c>
      <c r="AO51" s="611"/>
      <c r="AP51" s="612"/>
      <c r="AQ51" s="749" t="s">
        <v>429</v>
      </c>
      <c r="AR51" s="612"/>
    </row>
    <row r="52" spans="3:45" ht="10.5" customHeight="1" x14ac:dyDescent="0.4">
      <c r="C52" s="736"/>
      <c r="D52" s="439"/>
      <c r="E52" s="440"/>
      <c r="F52" s="440"/>
      <c r="G52" s="440"/>
      <c r="H52" s="440"/>
      <c r="I52" s="441"/>
      <c r="J52" s="746"/>
      <c r="K52" s="747"/>
      <c r="L52" s="747"/>
      <c r="M52" s="747"/>
      <c r="N52" s="747"/>
      <c r="O52" s="748"/>
      <c r="P52" s="374"/>
      <c r="Q52" s="755"/>
      <c r="R52" s="253">
        <v>0</v>
      </c>
      <c r="S52" s="753"/>
      <c r="T52" s="253">
        <v>1</v>
      </c>
      <c r="U52" s="755"/>
      <c r="V52" s="374"/>
      <c r="W52" s="755"/>
      <c r="X52" s="253">
        <v>0</v>
      </c>
      <c r="Y52" s="778"/>
      <c r="Z52" s="253">
        <v>4</v>
      </c>
      <c r="AA52" s="562"/>
      <c r="AB52" s="374"/>
      <c r="AC52" s="755"/>
      <c r="AD52" s="253">
        <v>0</v>
      </c>
      <c r="AE52" s="778"/>
      <c r="AF52" s="253">
        <v>2</v>
      </c>
      <c r="AG52" s="562"/>
      <c r="AH52" s="750"/>
      <c r="AI52" s="598"/>
      <c r="AJ52" s="750"/>
      <c r="AK52" s="598"/>
      <c r="AL52" s="750"/>
      <c r="AM52" s="598"/>
      <c r="AN52" s="750"/>
      <c r="AO52" s="597"/>
      <c r="AP52" s="598"/>
      <c r="AQ52" s="750"/>
      <c r="AR52" s="598"/>
    </row>
    <row r="53" spans="3:45" ht="10.5" customHeight="1" x14ac:dyDescent="0.4">
      <c r="C53" s="735">
        <v>2</v>
      </c>
      <c r="D53" s="781" t="s">
        <v>318</v>
      </c>
      <c r="E53" s="782"/>
      <c r="F53" s="782"/>
      <c r="G53" s="782"/>
      <c r="H53" s="782"/>
      <c r="I53" s="783"/>
      <c r="J53" s="751" t="s">
        <v>437</v>
      </c>
      <c r="K53" s="754">
        <v>1</v>
      </c>
      <c r="L53" s="252">
        <v>1</v>
      </c>
      <c r="M53" s="752" t="s">
        <v>147</v>
      </c>
      <c r="N53" s="252">
        <v>0</v>
      </c>
      <c r="O53" s="754">
        <v>1</v>
      </c>
      <c r="P53" s="743"/>
      <c r="Q53" s="744"/>
      <c r="R53" s="744"/>
      <c r="S53" s="744"/>
      <c r="T53" s="744"/>
      <c r="U53" s="745"/>
      <c r="V53" s="751" t="s">
        <v>432</v>
      </c>
      <c r="W53" s="754">
        <v>0</v>
      </c>
      <c r="X53" s="252">
        <v>0</v>
      </c>
      <c r="Y53" s="777" t="s">
        <v>147</v>
      </c>
      <c r="Z53" s="252">
        <v>0</v>
      </c>
      <c r="AA53" s="561">
        <v>1</v>
      </c>
      <c r="AB53" s="751" t="s">
        <v>437</v>
      </c>
      <c r="AC53" s="754">
        <v>0</v>
      </c>
      <c r="AD53" s="252">
        <v>0</v>
      </c>
      <c r="AE53" s="752" t="s">
        <v>147</v>
      </c>
      <c r="AF53" s="252">
        <v>0</v>
      </c>
      <c r="AG53" s="754">
        <v>0</v>
      </c>
      <c r="AH53" s="749">
        <v>2</v>
      </c>
      <c r="AI53" s="612"/>
      <c r="AJ53" s="749">
        <v>1</v>
      </c>
      <c r="AK53" s="612"/>
      <c r="AL53" s="749">
        <v>2</v>
      </c>
      <c r="AM53" s="612"/>
      <c r="AN53" s="749" t="s">
        <v>438</v>
      </c>
      <c r="AO53" s="611"/>
      <c r="AP53" s="612"/>
      <c r="AQ53" s="749" t="s">
        <v>431</v>
      </c>
      <c r="AR53" s="612"/>
    </row>
    <row r="54" spans="3:45" ht="10.5" customHeight="1" x14ac:dyDescent="0.4">
      <c r="C54" s="736"/>
      <c r="D54" s="784"/>
      <c r="E54" s="785"/>
      <c r="F54" s="785"/>
      <c r="G54" s="785"/>
      <c r="H54" s="785"/>
      <c r="I54" s="786"/>
      <c r="J54" s="374"/>
      <c r="K54" s="755"/>
      <c r="L54" s="253">
        <v>0</v>
      </c>
      <c r="M54" s="753"/>
      <c r="N54" s="253">
        <v>1</v>
      </c>
      <c r="O54" s="755"/>
      <c r="P54" s="746"/>
      <c r="Q54" s="747"/>
      <c r="R54" s="747"/>
      <c r="S54" s="747"/>
      <c r="T54" s="747"/>
      <c r="U54" s="748"/>
      <c r="V54" s="374"/>
      <c r="W54" s="755"/>
      <c r="X54" s="253">
        <v>0</v>
      </c>
      <c r="Y54" s="778"/>
      <c r="Z54" s="253">
        <v>1</v>
      </c>
      <c r="AA54" s="562"/>
      <c r="AB54" s="374"/>
      <c r="AC54" s="755"/>
      <c r="AD54" s="253">
        <v>0</v>
      </c>
      <c r="AE54" s="753"/>
      <c r="AF54" s="253">
        <v>0</v>
      </c>
      <c r="AG54" s="755"/>
      <c r="AH54" s="750"/>
      <c r="AI54" s="598"/>
      <c r="AJ54" s="750"/>
      <c r="AK54" s="598"/>
      <c r="AL54" s="750"/>
      <c r="AM54" s="598"/>
      <c r="AN54" s="750"/>
      <c r="AO54" s="597"/>
      <c r="AP54" s="598"/>
      <c r="AQ54" s="750"/>
      <c r="AR54" s="598"/>
    </row>
    <row r="55" spans="3:45" ht="10.5" customHeight="1" x14ac:dyDescent="0.4">
      <c r="C55" s="735">
        <v>3</v>
      </c>
      <c r="D55" s="770" t="s">
        <v>320</v>
      </c>
      <c r="E55" s="558"/>
      <c r="F55" s="558"/>
      <c r="G55" s="558"/>
      <c r="H55" s="558"/>
      <c r="I55" s="561"/>
      <c r="J55" s="754">
        <v>9</v>
      </c>
      <c r="K55" s="252">
        <v>5</v>
      </c>
      <c r="L55" s="752" t="s">
        <v>147</v>
      </c>
      <c r="M55" s="252">
        <v>0</v>
      </c>
      <c r="N55" s="438">
        <v>0</v>
      </c>
      <c r="O55" s="561"/>
      <c r="P55" s="751" t="s">
        <v>148</v>
      </c>
      <c r="Q55" s="754">
        <v>1</v>
      </c>
      <c r="R55" s="252">
        <v>1</v>
      </c>
      <c r="S55" s="752" t="s">
        <v>147</v>
      </c>
      <c r="T55" s="252">
        <v>0</v>
      </c>
      <c r="U55" s="438">
        <v>0</v>
      </c>
      <c r="V55" s="743"/>
      <c r="W55" s="744"/>
      <c r="X55" s="744"/>
      <c r="Y55" s="744"/>
      <c r="Z55" s="744"/>
      <c r="AA55" s="745"/>
      <c r="AB55" s="751" t="s">
        <v>437</v>
      </c>
      <c r="AC55" s="754">
        <v>0</v>
      </c>
      <c r="AD55" s="252">
        <v>0</v>
      </c>
      <c r="AE55" s="752" t="s">
        <v>147</v>
      </c>
      <c r="AF55" s="252">
        <v>0</v>
      </c>
      <c r="AG55" s="754">
        <v>0</v>
      </c>
      <c r="AH55" s="749">
        <v>7</v>
      </c>
      <c r="AI55" s="612"/>
      <c r="AJ55" s="749">
        <v>10</v>
      </c>
      <c r="AK55" s="612"/>
      <c r="AL55" s="749">
        <v>0</v>
      </c>
      <c r="AM55" s="612"/>
      <c r="AN55" s="749">
        <v>10</v>
      </c>
      <c r="AO55" s="611"/>
      <c r="AP55" s="612"/>
      <c r="AQ55" s="793" t="s">
        <v>428</v>
      </c>
      <c r="AR55" s="794"/>
    </row>
    <row r="56" spans="3:45" ht="10.5" customHeight="1" x14ac:dyDescent="0.4">
      <c r="C56" s="736"/>
      <c r="D56" s="559"/>
      <c r="E56" s="560"/>
      <c r="F56" s="560"/>
      <c r="G56" s="560"/>
      <c r="H56" s="560"/>
      <c r="I56" s="562"/>
      <c r="J56" s="755"/>
      <c r="K56" s="253">
        <v>4</v>
      </c>
      <c r="L56" s="753"/>
      <c r="M56" s="253">
        <v>0</v>
      </c>
      <c r="N56" s="441"/>
      <c r="O56" s="562"/>
      <c r="P56" s="374"/>
      <c r="Q56" s="755"/>
      <c r="R56" s="253">
        <v>0</v>
      </c>
      <c r="S56" s="753"/>
      <c r="T56" s="253">
        <v>0</v>
      </c>
      <c r="U56" s="441"/>
      <c r="V56" s="746"/>
      <c r="W56" s="747"/>
      <c r="X56" s="747"/>
      <c r="Y56" s="747"/>
      <c r="Z56" s="747"/>
      <c r="AA56" s="748"/>
      <c r="AB56" s="374"/>
      <c r="AC56" s="755"/>
      <c r="AD56" s="253">
        <v>0</v>
      </c>
      <c r="AE56" s="753"/>
      <c r="AF56" s="253">
        <v>0</v>
      </c>
      <c r="AG56" s="755"/>
      <c r="AH56" s="750"/>
      <c r="AI56" s="598"/>
      <c r="AJ56" s="750"/>
      <c r="AK56" s="598"/>
      <c r="AL56" s="750"/>
      <c r="AM56" s="598"/>
      <c r="AN56" s="750"/>
      <c r="AO56" s="597"/>
      <c r="AP56" s="598"/>
      <c r="AQ56" s="795"/>
      <c r="AR56" s="796"/>
    </row>
    <row r="57" spans="3:45" ht="10.5" customHeight="1" x14ac:dyDescent="0.4">
      <c r="C57" s="735">
        <v>4</v>
      </c>
      <c r="D57" s="756" t="s">
        <v>322</v>
      </c>
      <c r="E57" s="757"/>
      <c r="F57" s="757"/>
      <c r="G57" s="757"/>
      <c r="H57" s="757"/>
      <c r="I57" s="758"/>
      <c r="J57" s="751" t="s">
        <v>148</v>
      </c>
      <c r="K57" s="754">
        <v>2</v>
      </c>
      <c r="L57" s="252">
        <v>0</v>
      </c>
      <c r="M57" s="752" t="s">
        <v>147</v>
      </c>
      <c r="N57" s="252">
        <v>0</v>
      </c>
      <c r="O57" s="438">
        <v>0</v>
      </c>
      <c r="P57" s="751" t="s">
        <v>437</v>
      </c>
      <c r="Q57" s="754">
        <v>0</v>
      </c>
      <c r="R57" s="252">
        <v>0</v>
      </c>
      <c r="S57" s="752" t="s">
        <v>147</v>
      </c>
      <c r="T57" s="252">
        <v>0</v>
      </c>
      <c r="U57" s="754">
        <v>0</v>
      </c>
      <c r="V57" s="751" t="s">
        <v>437</v>
      </c>
      <c r="W57" s="754">
        <v>0</v>
      </c>
      <c r="X57" s="252">
        <v>0</v>
      </c>
      <c r="Y57" s="752" t="s">
        <v>147</v>
      </c>
      <c r="Z57" s="252">
        <v>0</v>
      </c>
      <c r="AA57" s="754">
        <v>0</v>
      </c>
      <c r="AB57" s="743"/>
      <c r="AC57" s="744"/>
      <c r="AD57" s="744"/>
      <c r="AE57" s="744"/>
      <c r="AF57" s="744"/>
      <c r="AG57" s="745"/>
      <c r="AH57" s="749">
        <v>5</v>
      </c>
      <c r="AI57" s="612"/>
      <c r="AJ57" s="749">
        <v>2</v>
      </c>
      <c r="AK57" s="612"/>
      <c r="AL57" s="749">
        <v>0</v>
      </c>
      <c r="AM57" s="612"/>
      <c r="AN57" s="749">
        <v>2</v>
      </c>
      <c r="AO57" s="611"/>
      <c r="AP57" s="612"/>
      <c r="AQ57" s="749" t="s">
        <v>430</v>
      </c>
      <c r="AR57" s="612"/>
    </row>
    <row r="58" spans="3:45" ht="10.5" customHeight="1" x14ac:dyDescent="0.4">
      <c r="C58" s="736"/>
      <c r="D58" s="759"/>
      <c r="E58" s="760"/>
      <c r="F58" s="760"/>
      <c r="G58" s="760"/>
      <c r="H58" s="760"/>
      <c r="I58" s="761"/>
      <c r="J58" s="374"/>
      <c r="K58" s="755"/>
      <c r="L58" s="253">
        <v>2</v>
      </c>
      <c r="M58" s="753"/>
      <c r="N58" s="253">
        <v>0</v>
      </c>
      <c r="O58" s="441"/>
      <c r="P58" s="374"/>
      <c r="Q58" s="755"/>
      <c r="R58" s="253">
        <v>0</v>
      </c>
      <c r="S58" s="753"/>
      <c r="T58" s="253">
        <v>0</v>
      </c>
      <c r="U58" s="755"/>
      <c r="V58" s="374"/>
      <c r="W58" s="755"/>
      <c r="X58" s="253">
        <v>0</v>
      </c>
      <c r="Y58" s="753"/>
      <c r="Z58" s="253">
        <v>0</v>
      </c>
      <c r="AA58" s="755"/>
      <c r="AB58" s="746"/>
      <c r="AC58" s="747"/>
      <c r="AD58" s="747"/>
      <c r="AE58" s="747"/>
      <c r="AF58" s="747"/>
      <c r="AG58" s="748"/>
      <c r="AH58" s="750"/>
      <c r="AI58" s="598"/>
      <c r="AJ58" s="750"/>
      <c r="AK58" s="598"/>
      <c r="AL58" s="750"/>
      <c r="AM58" s="598"/>
      <c r="AN58" s="750"/>
      <c r="AO58" s="597"/>
      <c r="AP58" s="598"/>
      <c r="AQ58" s="750"/>
      <c r="AR58" s="598"/>
    </row>
    <row r="59" spans="3:45" ht="10.35" customHeight="1" x14ac:dyDescent="0.4"/>
    <row r="60" spans="3:45" ht="10.35" customHeight="1" x14ac:dyDescent="0.4">
      <c r="C60" s="762" t="s">
        <v>552</v>
      </c>
      <c r="D60" s="762"/>
      <c r="E60" s="762"/>
      <c r="F60" s="762"/>
      <c r="G60" s="762"/>
      <c r="H60" s="762"/>
      <c r="I60" s="762"/>
      <c r="J60" s="762"/>
      <c r="K60" s="762"/>
      <c r="L60" s="762"/>
      <c r="M60" s="762"/>
      <c r="N60" s="762"/>
      <c r="O60" s="762"/>
      <c r="P60" s="762"/>
      <c r="Q60" s="762"/>
      <c r="R60" s="762"/>
      <c r="S60" s="762"/>
      <c r="T60" s="762"/>
      <c r="U60" s="762"/>
      <c r="V60" s="762"/>
      <c r="W60" s="762"/>
      <c r="X60" s="762"/>
      <c r="Y60" s="762"/>
      <c r="Z60" s="762"/>
      <c r="AA60" s="762"/>
      <c r="AB60" s="762"/>
      <c r="AC60" s="762"/>
      <c r="AD60" s="762"/>
      <c r="AE60" s="762"/>
      <c r="AF60" s="762"/>
      <c r="AG60" s="762"/>
      <c r="AH60" s="762"/>
      <c r="AI60" s="762"/>
      <c r="AJ60" s="762"/>
      <c r="AK60" s="762"/>
      <c r="AL60" s="762"/>
      <c r="AM60" s="762"/>
      <c r="AN60" s="762"/>
      <c r="AO60" s="762"/>
      <c r="AP60" s="762"/>
      <c r="AQ60" s="762"/>
    </row>
    <row r="61" spans="3:45" ht="10.35" customHeight="1" x14ac:dyDescent="0.4">
      <c r="C61" s="762"/>
      <c r="D61" s="762"/>
      <c r="E61" s="762"/>
      <c r="F61" s="762"/>
      <c r="G61" s="762"/>
      <c r="H61" s="762"/>
      <c r="I61" s="762"/>
      <c r="J61" s="762"/>
      <c r="K61" s="762"/>
      <c r="L61" s="762"/>
      <c r="M61" s="762"/>
      <c r="N61" s="762"/>
      <c r="O61" s="762"/>
      <c r="P61" s="762"/>
      <c r="Q61" s="762"/>
      <c r="R61" s="762"/>
      <c r="S61" s="762"/>
      <c r="T61" s="762"/>
      <c r="U61" s="762"/>
      <c r="V61" s="762"/>
      <c r="W61" s="762"/>
      <c r="X61" s="762"/>
      <c r="Y61" s="762"/>
      <c r="Z61" s="762"/>
      <c r="AA61" s="762"/>
      <c r="AB61" s="762"/>
      <c r="AC61" s="762"/>
      <c r="AD61" s="762"/>
      <c r="AE61" s="762"/>
      <c r="AF61" s="762"/>
      <c r="AG61" s="762"/>
      <c r="AH61" s="762"/>
      <c r="AI61" s="762"/>
      <c r="AJ61" s="762"/>
      <c r="AK61" s="762"/>
      <c r="AL61" s="762"/>
      <c r="AM61" s="762"/>
      <c r="AN61" s="762"/>
      <c r="AO61" s="762"/>
      <c r="AP61" s="762"/>
      <c r="AQ61" s="762"/>
    </row>
    <row r="62" spans="3:45" ht="10.35" customHeight="1" x14ac:dyDescent="0.4"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775" t="s">
        <v>163</v>
      </c>
      <c r="U62" s="775"/>
      <c r="V62" s="775"/>
      <c r="W62" s="775"/>
      <c r="X62" s="775"/>
      <c r="Y62" s="775"/>
      <c r="Z62" s="775"/>
      <c r="AA62" s="111"/>
      <c r="AB62" s="775"/>
      <c r="AC62" s="775"/>
      <c r="AD62" s="775"/>
      <c r="AE62" s="775"/>
      <c r="AF62" s="775"/>
      <c r="AG62" s="775"/>
      <c r="AH62" s="775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</row>
    <row r="63" spans="3:45" ht="10.35" customHeight="1" thickBot="1" x14ac:dyDescent="0.45">
      <c r="T63" s="776"/>
      <c r="U63" s="776"/>
      <c r="V63" s="776"/>
      <c r="W63" s="776"/>
      <c r="X63" s="776"/>
      <c r="Y63" s="776"/>
      <c r="Z63" s="776"/>
      <c r="AB63" s="814"/>
      <c r="AC63" s="814"/>
      <c r="AD63" s="814"/>
      <c r="AE63" s="814"/>
      <c r="AF63" s="814"/>
      <c r="AG63" s="814"/>
      <c r="AH63" s="814"/>
    </row>
    <row r="64" spans="3:45" ht="10.35" customHeight="1" thickTop="1" x14ac:dyDescent="0.4">
      <c r="C64" s="112"/>
      <c r="D64" s="112"/>
      <c r="E64" s="763" t="s">
        <v>145</v>
      </c>
      <c r="F64" s="398"/>
      <c r="G64" s="398"/>
      <c r="H64" s="398"/>
      <c r="I64" s="399"/>
      <c r="J64" s="113"/>
      <c r="K64" s="114"/>
      <c r="L64" s="756" t="s">
        <v>324</v>
      </c>
      <c r="M64" s="757"/>
      <c r="N64" s="757"/>
      <c r="O64" s="757"/>
      <c r="P64" s="757"/>
      <c r="Q64" s="757"/>
      <c r="R64" s="758"/>
      <c r="S64" s="118"/>
      <c r="T64" s="802" t="s">
        <v>325</v>
      </c>
      <c r="U64" s="803"/>
      <c r="V64" s="803"/>
      <c r="W64" s="803"/>
      <c r="X64" s="803"/>
      <c r="Y64" s="803"/>
      <c r="Z64" s="804"/>
      <c r="AA64" s="118"/>
      <c r="AB64" s="756" t="s">
        <v>326</v>
      </c>
      <c r="AC64" s="757"/>
      <c r="AD64" s="757"/>
      <c r="AE64" s="757"/>
      <c r="AF64" s="757"/>
      <c r="AG64" s="757"/>
      <c r="AH64" s="758"/>
      <c r="AI64" s="118"/>
      <c r="AJ64" s="781" t="s">
        <v>327</v>
      </c>
      <c r="AK64" s="782"/>
      <c r="AL64" s="782"/>
      <c r="AM64" s="782"/>
      <c r="AN64" s="782"/>
      <c r="AO64" s="782"/>
      <c r="AP64" s="783"/>
    </row>
    <row r="65" spans="3:47" ht="10.35" customHeight="1" thickBot="1" x14ac:dyDescent="0.45">
      <c r="C65" s="112"/>
      <c r="D65" s="112"/>
      <c r="E65" s="498"/>
      <c r="F65" s="370"/>
      <c r="G65" s="370"/>
      <c r="H65" s="370"/>
      <c r="I65" s="371"/>
      <c r="J65" s="113"/>
      <c r="K65" s="114"/>
      <c r="L65" s="759"/>
      <c r="M65" s="760"/>
      <c r="N65" s="760"/>
      <c r="O65" s="760"/>
      <c r="P65" s="760"/>
      <c r="Q65" s="760"/>
      <c r="R65" s="761"/>
      <c r="S65" s="118"/>
      <c r="T65" s="805"/>
      <c r="U65" s="806"/>
      <c r="V65" s="806"/>
      <c r="W65" s="806"/>
      <c r="X65" s="806"/>
      <c r="Y65" s="806"/>
      <c r="Z65" s="807"/>
      <c r="AA65" s="118"/>
      <c r="AB65" s="759"/>
      <c r="AC65" s="760"/>
      <c r="AD65" s="760"/>
      <c r="AE65" s="760"/>
      <c r="AF65" s="760"/>
      <c r="AG65" s="760"/>
      <c r="AH65" s="761"/>
      <c r="AI65" s="118"/>
      <c r="AJ65" s="784"/>
      <c r="AK65" s="785"/>
      <c r="AL65" s="785"/>
      <c r="AM65" s="785"/>
      <c r="AN65" s="785"/>
      <c r="AO65" s="785"/>
      <c r="AP65" s="786"/>
    </row>
    <row r="66" spans="3:47" ht="10.35" customHeight="1" thickTop="1" x14ac:dyDescent="0.4"/>
    <row r="67" spans="3:47" ht="10.5" customHeight="1" x14ac:dyDescent="0.4">
      <c r="C67" s="735"/>
      <c r="D67" s="772" t="s">
        <v>165</v>
      </c>
      <c r="E67" s="346"/>
      <c r="F67" s="346"/>
      <c r="G67" s="346"/>
      <c r="H67" s="346"/>
      <c r="I67" s="773"/>
      <c r="J67" s="756" t="s">
        <v>324</v>
      </c>
      <c r="K67" s="757"/>
      <c r="L67" s="757"/>
      <c r="M67" s="757"/>
      <c r="N67" s="757"/>
      <c r="O67" s="758"/>
      <c r="P67" s="756" t="s">
        <v>325</v>
      </c>
      <c r="Q67" s="757"/>
      <c r="R67" s="757"/>
      <c r="S67" s="757"/>
      <c r="T67" s="757"/>
      <c r="U67" s="758"/>
      <c r="V67" s="756" t="s">
        <v>326</v>
      </c>
      <c r="W67" s="757"/>
      <c r="X67" s="757"/>
      <c r="Y67" s="757"/>
      <c r="Z67" s="757"/>
      <c r="AA67" s="758"/>
      <c r="AB67" s="808" t="s">
        <v>327</v>
      </c>
      <c r="AC67" s="809"/>
      <c r="AD67" s="809"/>
      <c r="AE67" s="809"/>
      <c r="AF67" s="809"/>
      <c r="AG67" s="810"/>
      <c r="AH67" s="756" t="s">
        <v>138</v>
      </c>
      <c r="AI67" s="758"/>
      <c r="AJ67" s="756" t="s">
        <v>141</v>
      </c>
      <c r="AK67" s="758"/>
      <c r="AL67" s="756" t="s">
        <v>142</v>
      </c>
      <c r="AM67" s="758"/>
      <c r="AN67" s="756" t="s">
        <v>139</v>
      </c>
      <c r="AO67" s="757"/>
      <c r="AP67" s="758"/>
      <c r="AQ67" s="756" t="s">
        <v>140</v>
      </c>
      <c r="AR67" s="758"/>
    </row>
    <row r="68" spans="3:47" ht="10.5" customHeight="1" x14ac:dyDescent="0.4">
      <c r="C68" s="736"/>
      <c r="D68" s="347"/>
      <c r="E68" s="348"/>
      <c r="F68" s="348"/>
      <c r="G68" s="348"/>
      <c r="H68" s="348"/>
      <c r="I68" s="774"/>
      <c r="J68" s="759"/>
      <c r="K68" s="760"/>
      <c r="L68" s="760"/>
      <c r="M68" s="760"/>
      <c r="N68" s="760"/>
      <c r="O68" s="761"/>
      <c r="P68" s="759"/>
      <c r="Q68" s="760"/>
      <c r="R68" s="760"/>
      <c r="S68" s="760"/>
      <c r="T68" s="760"/>
      <c r="U68" s="761"/>
      <c r="V68" s="759"/>
      <c r="W68" s="760"/>
      <c r="X68" s="760"/>
      <c r="Y68" s="760"/>
      <c r="Z68" s="760"/>
      <c r="AA68" s="761"/>
      <c r="AB68" s="811"/>
      <c r="AC68" s="812"/>
      <c r="AD68" s="812"/>
      <c r="AE68" s="812"/>
      <c r="AF68" s="812"/>
      <c r="AG68" s="813"/>
      <c r="AH68" s="759"/>
      <c r="AI68" s="761"/>
      <c r="AJ68" s="759"/>
      <c r="AK68" s="761"/>
      <c r="AL68" s="759"/>
      <c r="AM68" s="761"/>
      <c r="AN68" s="759"/>
      <c r="AO68" s="760"/>
      <c r="AP68" s="761"/>
      <c r="AQ68" s="759"/>
      <c r="AR68" s="761"/>
      <c r="AU68" s="111"/>
    </row>
    <row r="69" spans="3:47" ht="10.5" customHeight="1" x14ac:dyDescent="0.4">
      <c r="C69" s="735">
        <v>1</v>
      </c>
      <c r="D69" s="756" t="s">
        <v>324</v>
      </c>
      <c r="E69" s="757"/>
      <c r="F69" s="757"/>
      <c r="G69" s="757"/>
      <c r="H69" s="757"/>
      <c r="I69" s="758"/>
      <c r="J69" s="797"/>
      <c r="K69" s="798"/>
      <c r="L69" s="798"/>
      <c r="M69" s="798"/>
      <c r="N69" s="798"/>
      <c r="O69" s="799"/>
      <c r="P69" s="751" t="s">
        <v>432</v>
      </c>
      <c r="Q69" s="754">
        <v>0</v>
      </c>
      <c r="R69" s="252">
        <v>0</v>
      </c>
      <c r="S69" s="777" t="s">
        <v>147</v>
      </c>
      <c r="T69" s="252">
        <v>1</v>
      </c>
      <c r="U69" s="561">
        <v>2</v>
      </c>
      <c r="V69" s="751" t="s">
        <v>432</v>
      </c>
      <c r="W69" s="754">
        <v>0</v>
      </c>
      <c r="X69" s="252">
        <v>0</v>
      </c>
      <c r="Y69" s="777" t="s">
        <v>147</v>
      </c>
      <c r="Z69" s="252">
        <v>4</v>
      </c>
      <c r="AA69" s="561">
        <v>7</v>
      </c>
      <c r="AB69" s="751" t="s">
        <v>148</v>
      </c>
      <c r="AC69" s="754">
        <v>1</v>
      </c>
      <c r="AD69" s="252">
        <v>1</v>
      </c>
      <c r="AE69" s="752" t="s">
        <v>147</v>
      </c>
      <c r="AF69" s="252">
        <v>0</v>
      </c>
      <c r="AG69" s="438">
        <v>0</v>
      </c>
      <c r="AH69" s="749">
        <v>3</v>
      </c>
      <c r="AI69" s="612"/>
      <c r="AJ69" s="749">
        <v>1</v>
      </c>
      <c r="AK69" s="612"/>
      <c r="AL69" s="749">
        <v>10</v>
      </c>
      <c r="AM69" s="612"/>
      <c r="AN69" s="749">
        <v>-9</v>
      </c>
      <c r="AO69" s="611"/>
      <c r="AP69" s="612"/>
      <c r="AQ69" s="749" t="s">
        <v>434</v>
      </c>
      <c r="AR69" s="612"/>
    </row>
    <row r="70" spans="3:47" ht="10.5" customHeight="1" x14ac:dyDescent="0.4">
      <c r="C70" s="736"/>
      <c r="D70" s="759"/>
      <c r="E70" s="760"/>
      <c r="F70" s="760"/>
      <c r="G70" s="760"/>
      <c r="H70" s="760"/>
      <c r="I70" s="761"/>
      <c r="J70" s="746"/>
      <c r="K70" s="747"/>
      <c r="L70" s="747"/>
      <c r="M70" s="747"/>
      <c r="N70" s="747"/>
      <c r="O70" s="748"/>
      <c r="P70" s="374"/>
      <c r="Q70" s="755"/>
      <c r="R70" s="253">
        <v>0</v>
      </c>
      <c r="S70" s="778"/>
      <c r="T70" s="253">
        <v>2</v>
      </c>
      <c r="U70" s="562"/>
      <c r="V70" s="374"/>
      <c r="W70" s="755"/>
      <c r="X70" s="253">
        <v>0</v>
      </c>
      <c r="Y70" s="778"/>
      <c r="Z70" s="253">
        <v>3</v>
      </c>
      <c r="AA70" s="562"/>
      <c r="AB70" s="374"/>
      <c r="AC70" s="755"/>
      <c r="AD70" s="253">
        <v>0</v>
      </c>
      <c r="AE70" s="753"/>
      <c r="AF70" s="253">
        <v>0</v>
      </c>
      <c r="AG70" s="441"/>
      <c r="AH70" s="750"/>
      <c r="AI70" s="598"/>
      <c r="AJ70" s="750"/>
      <c r="AK70" s="598"/>
      <c r="AL70" s="750"/>
      <c r="AM70" s="598"/>
      <c r="AN70" s="750"/>
      <c r="AO70" s="597"/>
      <c r="AP70" s="598"/>
      <c r="AQ70" s="750"/>
      <c r="AR70" s="598"/>
    </row>
    <row r="71" spans="3:47" ht="10.5" customHeight="1" x14ac:dyDescent="0.4">
      <c r="C71" s="735">
        <v>2</v>
      </c>
      <c r="D71" s="756" t="s">
        <v>325</v>
      </c>
      <c r="E71" s="757"/>
      <c r="F71" s="757"/>
      <c r="G71" s="757"/>
      <c r="H71" s="757"/>
      <c r="I71" s="758"/>
      <c r="J71" s="751" t="s">
        <v>148</v>
      </c>
      <c r="K71" s="754">
        <v>3</v>
      </c>
      <c r="L71" s="254">
        <v>1</v>
      </c>
      <c r="M71" s="752" t="s">
        <v>147</v>
      </c>
      <c r="N71" s="252">
        <v>0</v>
      </c>
      <c r="O71" s="438">
        <v>0</v>
      </c>
      <c r="P71" s="743"/>
      <c r="Q71" s="744"/>
      <c r="R71" s="744"/>
      <c r="S71" s="744"/>
      <c r="T71" s="744"/>
      <c r="U71" s="745"/>
      <c r="V71" s="751" t="s">
        <v>148</v>
      </c>
      <c r="W71" s="754">
        <v>1</v>
      </c>
      <c r="X71" s="252">
        <v>1</v>
      </c>
      <c r="Y71" s="752" t="s">
        <v>147</v>
      </c>
      <c r="Z71" s="252">
        <v>0</v>
      </c>
      <c r="AA71" s="438">
        <v>0</v>
      </c>
      <c r="AB71" s="751" t="s">
        <v>148</v>
      </c>
      <c r="AC71" s="754">
        <v>5</v>
      </c>
      <c r="AD71" s="252">
        <v>2</v>
      </c>
      <c r="AE71" s="752" t="s">
        <v>147</v>
      </c>
      <c r="AF71" s="252">
        <v>0</v>
      </c>
      <c r="AG71" s="438">
        <v>0</v>
      </c>
      <c r="AH71" s="749">
        <v>9</v>
      </c>
      <c r="AI71" s="612"/>
      <c r="AJ71" s="749">
        <v>9</v>
      </c>
      <c r="AK71" s="612"/>
      <c r="AL71" s="749">
        <v>0</v>
      </c>
      <c r="AM71" s="612"/>
      <c r="AN71" s="749">
        <v>9</v>
      </c>
      <c r="AO71" s="611"/>
      <c r="AP71" s="612"/>
      <c r="AQ71" s="793" t="s">
        <v>433</v>
      </c>
      <c r="AR71" s="794"/>
    </row>
    <row r="72" spans="3:47" ht="10.5" customHeight="1" x14ac:dyDescent="0.4">
      <c r="C72" s="736"/>
      <c r="D72" s="759"/>
      <c r="E72" s="760"/>
      <c r="F72" s="760"/>
      <c r="G72" s="760"/>
      <c r="H72" s="760"/>
      <c r="I72" s="761"/>
      <c r="J72" s="374"/>
      <c r="K72" s="755"/>
      <c r="L72" s="255">
        <v>2</v>
      </c>
      <c r="M72" s="753"/>
      <c r="N72" s="253">
        <v>0</v>
      </c>
      <c r="O72" s="441"/>
      <c r="P72" s="746"/>
      <c r="Q72" s="747"/>
      <c r="R72" s="747"/>
      <c r="S72" s="747"/>
      <c r="T72" s="747"/>
      <c r="U72" s="748"/>
      <c r="V72" s="374"/>
      <c r="W72" s="755"/>
      <c r="X72" s="253">
        <v>0</v>
      </c>
      <c r="Y72" s="753"/>
      <c r="Z72" s="253">
        <v>0</v>
      </c>
      <c r="AA72" s="441"/>
      <c r="AB72" s="374"/>
      <c r="AC72" s="755"/>
      <c r="AD72" s="253">
        <v>3</v>
      </c>
      <c r="AE72" s="753"/>
      <c r="AF72" s="253">
        <v>0</v>
      </c>
      <c r="AG72" s="441"/>
      <c r="AH72" s="750"/>
      <c r="AI72" s="598"/>
      <c r="AJ72" s="750"/>
      <c r="AK72" s="598"/>
      <c r="AL72" s="750"/>
      <c r="AM72" s="598"/>
      <c r="AN72" s="750"/>
      <c r="AO72" s="597"/>
      <c r="AP72" s="598"/>
      <c r="AQ72" s="795"/>
      <c r="AR72" s="796"/>
    </row>
    <row r="73" spans="3:47" ht="10.5" customHeight="1" x14ac:dyDescent="0.4">
      <c r="C73" s="735">
        <v>3</v>
      </c>
      <c r="D73" s="756" t="s">
        <v>326</v>
      </c>
      <c r="E73" s="757"/>
      <c r="F73" s="757"/>
      <c r="G73" s="757"/>
      <c r="H73" s="757"/>
      <c r="I73" s="758"/>
      <c r="J73" s="751" t="s">
        <v>148</v>
      </c>
      <c r="K73" s="754">
        <v>7</v>
      </c>
      <c r="L73" s="254">
        <v>4</v>
      </c>
      <c r="M73" s="752" t="s">
        <v>147</v>
      </c>
      <c r="N73" s="252">
        <v>0</v>
      </c>
      <c r="O73" s="438">
        <v>0</v>
      </c>
      <c r="P73" s="751" t="s">
        <v>432</v>
      </c>
      <c r="Q73" s="754">
        <v>0</v>
      </c>
      <c r="R73" s="252">
        <v>0</v>
      </c>
      <c r="S73" s="777" t="s">
        <v>147</v>
      </c>
      <c r="T73" s="252">
        <v>1</v>
      </c>
      <c r="U73" s="561">
        <v>1</v>
      </c>
      <c r="V73" s="743"/>
      <c r="W73" s="744"/>
      <c r="X73" s="744"/>
      <c r="Y73" s="744"/>
      <c r="Z73" s="744"/>
      <c r="AA73" s="745"/>
      <c r="AB73" s="751" t="s">
        <v>148</v>
      </c>
      <c r="AC73" s="754">
        <v>5</v>
      </c>
      <c r="AD73" s="252">
        <v>1</v>
      </c>
      <c r="AE73" s="752" t="s">
        <v>147</v>
      </c>
      <c r="AF73" s="252">
        <v>1</v>
      </c>
      <c r="AG73" s="438">
        <v>1</v>
      </c>
      <c r="AH73" s="749">
        <v>6</v>
      </c>
      <c r="AI73" s="612"/>
      <c r="AJ73" s="749">
        <v>12</v>
      </c>
      <c r="AK73" s="612"/>
      <c r="AL73" s="749">
        <v>2</v>
      </c>
      <c r="AM73" s="612"/>
      <c r="AN73" s="749">
        <v>10</v>
      </c>
      <c r="AO73" s="611"/>
      <c r="AP73" s="612"/>
      <c r="AQ73" s="749" t="s">
        <v>436</v>
      </c>
      <c r="AR73" s="612"/>
    </row>
    <row r="74" spans="3:47" ht="10.5" customHeight="1" x14ac:dyDescent="0.4">
      <c r="C74" s="736"/>
      <c r="D74" s="759"/>
      <c r="E74" s="760"/>
      <c r="F74" s="760"/>
      <c r="G74" s="760"/>
      <c r="H74" s="760"/>
      <c r="I74" s="761"/>
      <c r="J74" s="374"/>
      <c r="K74" s="755"/>
      <c r="L74" s="255">
        <v>3</v>
      </c>
      <c r="M74" s="753"/>
      <c r="N74" s="253">
        <v>0</v>
      </c>
      <c r="O74" s="441"/>
      <c r="P74" s="374"/>
      <c r="Q74" s="755"/>
      <c r="R74" s="253">
        <v>0</v>
      </c>
      <c r="S74" s="778"/>
      <c r="T74" s="253">
        <v>0</v>
      </c>
      <c r="U74" s="562"/>
      <c r="V74" s="746"/>
      <c r="W74" s="747"/>
      <c r="X74" s="747"/>
      <c r="Y74" s="747"/>
      <c r="Z74" s="747"/>
      <c r="AA74" s="748"/>
      <c r="AB74" s="374"/>
      <c r="AC74" s="755"/>
      <c r="AD74" s="253">
        <v>4</v>
      </c>
      <c r="AE74" s="753"/>
      <c r="AF74" s="253">
        <v>0</v>
      </c>
      <c r="AG74" s="441"/>
      <c r="AH74" s="750"/>
      <c r="AI74" s="598"/>
      <c r="AJ74" s="750"/>
      <c r="AK74" s="598"/>
      <c r="AL74" s="750"/>
      <c r="AM74" s="598"/>
      <c r="AN74" s="750"/>
      <c r="AO74" s="597"/>
      <c r="AP74" s="598"/>
      <c r="AQ74" s="750"/>
      <c r="AR74" s="598"/>
    </row>
    <row r="75" spans="3:47" ht="10.5" customHeight="1" x14ac:dyDescent="0.4">
      <c r="C75" s="735">
        <v>4</v>
      </c>
      <c r="D75" s="808" t="s">
        <v>327</v>
      </c>
      <c r="E75" s="809"/>
      <c r="F75" s="809"/>
      <c r="G75" s="809"/>
      <c r="H75" s="809"/>
      <c r="I75" s="810"/>
      <c r="J75" s="751" t="s">
        <v>432</v>
      </c>
      <c r="K75" s="754">
        <v>0</v>
      </c>
      <c r="L75" s="252">
        <v>0</v>
      </c>
      <c r="M75" s="777" t="s">
        <v>147</v>
      </c>
      <c r="N75" s="252">
        <v>1</v>
      </c>
      <c r="O75" s="561">
        <v>1</v>
      </c>
      <c r="P75" s="751" t="s">
        <v>432</v>
      </c>
      <c r="Q75" s="754">
        <v>0</v>
      </c>
      <c r="R75" s="252">
        <v>0</v>
      </c>
      <c r="S75" s="777" t="s">
        <v>147</v>
      </c>
      <c r="T75" s="252">
        <v>2</v>
      </c>
      <c r="U75" s="561">
        <v>5</v>
      </c>
      <c r="V75" s="751" t="s">
        <v>432</v>
      </c>
      <c r="W75" s="754">
        <v>1</v>
      </c>
      <c r="X75" s="252">
        <v>0</v>
      </c>
      <c r="Y75" s="752" t="s">
        <v>147</v>
      </c>
      <c r="Z75" s="252">
        <v>1</v>
      </c>
      <c r="AA75" s="561">
        <v>5</v>
      </c>
      <c r="AB75" s="743"/>
      <c r="AC75" s="744"/>
      <c r="AD75" s="744"/>
      <c r="AE75" s="744"/>
      <c r="AF75" s="744"/>
      <c r="AG75" s="745"/>
      <c r="AH75" s="749">
        <v>0</v>
      </c>
      <c r="AI75" s="612"/>
      <c r="AJ75" s="749">
        <v>1</v>
      </c>
      <c r="AK75" s="612"/>
      <c r="AL75" s="749">
        <v>11</v>
      </c>
      <c r="AM75" s="612"/>
      <c r="AN75" s="749">
        <v>-10</v>
      </c>
      <c r="AO75" s="611"/>
      <c r="AP75" s="612"/>
      <c r="AQ75" s="749" t="s">
        <v>435</v>
      </c>
      <c r="AR75" s="612"/>
    </row>
    <row r="76" spans="3:47" ht="10.5" customHeight="1" x14ac:dyDescent="0.4">
      <c r="C76" s="736"/>
      <c r="D76" s="811"/>
      <c r="E76" s="812"/>
      <c r="F76" s="812"/>
      <c r="G76" s="812"/>
      <c r="H76" s="812"/>
      <c r="I76" s="813"/>
      <c r="J76" s="374"/>
      <c r="K76" s="755"/>
      <c r="L76" s="253">
        <v>0</v>
      </c>
      <c r="M76" s="778"/>
      <c r="N76" s="253">
        <v>0</v>
      </c>
      <c r="O76" s="562"/>
      <c r="P76" s="374"/>
      <c r="Q76" s="755"/>
      <c r="R76" s="253">
        <v>0</v>
      </c>
      <c r="S76" s="778"/>
      <c r="T76" s="253">
        <v>3</v>
      </c>
      <c r="U76" s="562"/>
      <c r="V76" s="374"/>
      <c r="W76" s="755"/>
      <c r="X76" s="253">
        <v>0</v>
      </c>
      <c r="Y76" s="753"/>
      <c r="Z76" s="253">
        <v>4</v>
      </c>
      <c r="AA76" s="562"/>
      <c r="AB76" s="746"/>
      <c r="AC76" s="747"/>
      <c r="AD76" s="747"/>
      <c r="AE76" s="747"/>
      <c r="AF76" s="747"/>
      <c r="AG76" s="748"/>
      <c r="AH76" s="750"/>
      <c r="AI76" s="598"/>
      <c r="AJ76" s="750"/>
      <c r="AK76" s="598"/>
      <c r="AL76" s="750"/>
      <c r="AM76" s="598"/>
      <c r="AN76" s="750"/>
      <c r="AO76" s="597"/>
      <c r="AP76" s="598"/>
      <c r="AQ76" s="750"/>
      <c r="AR76" s="598"/>
    </row>
    <row r="77" spans="3:47" ht="10.5" customHeight="1" x14ac:dyDescent="0.4">
      <c r="C77" s="112"/>
      <c r="D77" s="112"/>
      <c r="E77" s="112"/>
      <c r="F77" s="112"/>
      <c r="G77" s="112"/>
      <c r="H77" s="112"/>
      <c r="I77" s="112"/>
      <c r="J77" s="119"/>
      <c r="K77" s="120"/>
      <c r="L77" s="112"/>
      <c r="M77" s="120"/>
      <c r="N77" s="112"/>
      <c r="O77" s="112"/>
      <c r="P77" s="119"/>
      <c r="Q77" s="120"/>
      <c r="R77" s="112"/>
      <c r="S77" s="120"/>
      <c r="T77" s="112"/>
      <c r="U77" s="112"/>
      <c r="V77" s="119"/>
      <c r="W77" s="120"/>
      <c r="X77" s="112"/>
      <c r="Y77" s="120"/>
      <c r="Z77" s="112"/>
      <c r="AA77" s="112"/>
      <c r="AB77" s="112"/>
      <c r="AC77" s="112"/>
      <c r="AD77" s="112"/>
      <c r="AE77" s="112"/>
      <c r="AF77" s="112"/>
      <c r="AG77" s="112"/>
      <c r="AH77" s="118"/>
      <c r="AI77" s="118"/>
      <c r="AJ77" s="118"/>
      <c r="AK77" s="118"/>
      <c r="AL77" s="118"/>
      <c r="AM77" s="118"/>
      <c r="AN77" s="118"/>
      <c r="AO77" s="118"/>
      <c r="AP77" s="118"/>
      <c r="AQ77" s="121"/>
      <c r="AR77" s="121"/>
    </row>
    <row r="78" spans="3:47" ht="13.5" customHeight="1" x14ac:dyDescent="0.4"/>
    <row r="79" spans="3:47" ht="13.5" customHeight="1" x14ac:dyDescent="0.4">
      <c r="U79" s="830">
        <v>1</v>
      </c>
      <c r="V79" s="830"/>
    </row>
    <row r="80" spans="3:47" ht="13.5" customHeight="1" x14ac:dyDescent="0.4"/>
    <row r="81" spans="3:44" ht="10.35" customHeight="1" x14ac:dyDescent="0.4">
      <c r="C81" s="762" t="s">
        <v>329</v>
      </c>
      <c r="D81" s="762"/>
      <c r="E81" s="762"/>
      <c r="F81" s="762"/>
      <c r="G81" s="762"/>
      <c r="H81" s="762"/>
      <c r="I81" s="762"/>
      <c r="J81" s="762"/>
      <c r="K81" s="762"/>
      <c r="L81" s="762"/>
      <c r="M81" s="762"/>
      <c r="N81" s="762"/>
      <c r="O81" s="762"/>
      <c r="P81" s="762"/>
      <c r="Q81" s="762"/>
      <c r="R81" s="762"/>
      <c r="S81" s="762"/>
      <c r="T81" s="762"/>
      <c r="U81" s="762"/>
      <c r="V81" s="762"/>
      <c r="W81" s="762"/>
      <c r="X81" s="762"/>
      <c r="Y81" s="762"/>
      <c r="Z81" s="762"/>
      <c r="AA81" s="762"/>
      <c r="AB81" s="762"/>
      <c r="AC81" s="762"/>
      <c r="AD81" s="762"/>
      <c r="AE81" s="762"/>
      <c r="AF81" s="762"/>
      <c r="AG81" s="762"/>
      <c r="AH81" s="762"/>
      <c r="AI81" s="762"/>
      <c r="AJ81" s="762"/>
      <c r="AK81" s="762"/>
      <c r="AL81" s="762"/>
      <c r="AM81" s="762"/>
      <c r="AN81" s="762"/>
      <c r="AO81" s="762"/>
      <c r="AP81" s="762"/>
      <c r="AQ81" s="762"/>
    </row>
    <row r="82" spans="3:44" ht="10.35" customHeight="1" x14ac:dyDescent="0.4">
      <c r="C82" s="762"/>
      <c r="D82" s="762"/>
      <c r="E82" s="762"/>
      <c r="F82" s="762"/>
      <c r="G82" s="762"/>
      <c r="H82" s="762"/>
      <c r="I82" s="762"/>
      <c r="J82" s="762"/>
      <c r="K82" s="762"/>
      <c r="L82" s="762"/>
      <c r="M82" s="762"/>
      <c r="N82" s="762"/>
      <c r="O82" s="762"/>
      <c r="P82" s="762"/>
      <c r="Q82" s="762"/>
      <c r="R82" s="762"/>
      <c r="S82" s="762"/>
      <c r="T82" s="762"/>
      <c r="U82" s="762"/>
      <c r="V82" s="762"/>
      <c r="W82" s="762"/>
      <c r="X82" s="762"/>
      <c r="Y82" s="762"/>
      <c r="Z82" s="762"/>
      <c r="AA82" s="762"/>
      <c r="AB82" s="762"/>
      <c r="AC82" s="762"/>
      <c r="AD82" s="762"/>
      <c r="AE82" s="762"/>
      <c r="AF82" s="762"/>
      <c r="AG82" s="762"/>
      <c r="AH82" s="762"/>
      <c r="AI82" s="762"/>
      <c r="AJ82" s="762"/>
      <c r="AK82" s="762"/>
      <c r="AL82" s="762"/>
      <c r="AM82" s="762"/>
      <c r="AN82" s="762"/>
      <c r="AO82" s="762"/>
      <c r="AP82" s="762"/>
      <c r="AQ82" s="762"/>
    </row>
    <row r="83" spans="3:44" ht="10.35" customHeight="1" x14ac:dyDescent="0.4">
      <c r="C83" s="762" t="s">
        <v>169</v>
      </c>
      <c r="D83" s="762"/>
      <c r="E83" s="762"/>
      <c r="F83" s="762"/>
      <c r="G83" s="762"/>
      <c r="H83" s="762"/>
      <c r="I83" s="762"/>
      <c r="J83" s="762"/>
      <c r="K83" s="762"/>
      <c r="L83" s="762"/>
      <c r="M83" s="762"/>
      <c r="N83" s="762"/>
      <c r="O83" s="762"/>
      <c r="P83" s="762"/>
      <c r="Q83" s="762"/>
      <c r="R83" s="762"/>
      <c r="S83" s="762"/>
      <c r="T83" s="762"/>
      <c r="U83" s="762"/>
      <c r="V83" s="762"/>
      <c r="W83" s="762"/>
      <c r="X83" s="762"/>
      <c r="Y83" s="762"/>
      <c r="Z83" s="762"/>
      <c r="AA83" s="762"/>
      <c r="AB83" s="762"/>
      <c r="AC83" s="762"/>
      <c r="AD83" s="762"/>
      <c r="AE83" s="762"/>
      <c r="AF83" s="762"/>
      <c r="AG83" s="762"/>
      <c r="AH83" s="762"/>
      <c r="AI83" s="762"/>
      <c r="AJ83" s="762"/>
      <c r="AK83" s="762"/>
      <c r="AL83" s="762"/>
      <c r="AM83" s="762"/>
      <c r="AN83" s="762"/>
      <c r="AO83" s="762"/>
      <c r="AP83" s="762"/>
      <c r="AQ83" s="762"/>
    </row>
    <row r="84" spans="3:44" ht="10.35" customHeight="1" x14ac:dyDescent="0.4">
      <c r="C84" s="762"/>
      <c r="D84" s="762"/>
      <c r="E84" s="762"/>
      <c r="F84" s="762"/>
      <c r="G84" s="762"/>
      <c r="H84" s="762"/>
      <c r="I84" s="762"/>
      <c r="J84" s="762"/>
      <c r="K84" s="762"/>
      <c r="L84" s="762"/>
      <c r="M84" s="762"/>
      <c r="N84" s="762"/>
      <c r="O84" s="762"/>
      <c r="P84" s="762"/>
      <c r="Q84" s="762"/>
      <c r="R84" s="762"/>
      <c r="S84" s="762"/>
      <c r="T84" s="762"/>
      <c r="U84" s="762"/>
      <c r="V84" s="762"/>
      <c r="W84" s="762"/>
      <c r="X84" s="762"/>
      <c r="Y84" s="762"/>
      <c r="Z84" s="762"/>
      <c r="AA84" s="762"/>
      <c r="AB84" s="762"/>
      <c r="AC84" s="762"/>
      <c r="AD84" s="762"/>
      <c r="AE84" s="762"/>
      <c r="AF84" s="762"/>
      <c r="AG84" s="762"/>
      <c r="AH84" s="762"/>
      <c r="AI84" s="762"/>
      <c r="AJ84" s="762"/>
      <c r="AK84" s="762"/>
      <c r="AL84" s="762"/>
      <c r="AM84" s="762"/>
      <c r="AN84" s="762"/>
      <c r="AO84" s="762"/>
      <c r="AP84" s="762"/>
      <c r="AQ84" s="762"/>
    </row>
    <row r="85" spans="3:44" ht="10.35" customHeight="1" x14ac:dyDescent="0.4">
      <c r="C85" s="762" t="s">
        <v>368</v>
      </c>
      <c r="D85" s="762"/>
      <c r="E85" s="762"/>
      <c r="F85" s="762"/>
      <c r="G85" s="762"/>
      <c r="H85" s="762"/>
      <c r="I85" s="762"/>
      <c r="J85" s="762"/>
      <c r="K85" s="762"/>
      <c r="L85" s="762"/>
      <c r="M85" s="762"/>
      <c r="N85" s="762"/>
      <c r="O85" s="762"/>
      <c r="P85" s="762"/>
      <c r="Q85" s="762"/>
      <c r="R85" s="762"/>
      <c r="S85" s="762"/>
      <c r="T85" s="762"/>
      <c r="U85" s="762"/>
      <c r="V85" s="762"/>
      <c r="W85" s="762"/>
      <c r="X85" s="762"/>
      <c r="Y85" s="762"/>
      <c r="Z85" s="762"/>
      <c r="AA85" s="762"/>
      <c r="AB85" s="762"/>
      <c r="AC85" s="762"/>
      <c r="AD85" s="762"/>
      <c r="AE85" s="762"/>
      <c r="AF85" s="762"/>
      <c r="AG85" s="762"/>
      <c r="AH85" s="762"/>
      <c r="AI85" s="762"/>
      <c r="AJ85" s="762"/>
      <c r="AK85" s="762"/>
      <c r="AL85" s="762"/>
      <c r="AM85" s="762"/>
      <c r="AN85" s="762"/>
      <c r="AO85" s="762"/>
      <c r="AP85" s="762"/>
      <c r="AQ85" s="762"/>
    </row>
    <row r="86" spans="3:44" ht="10.35" customHeight="1" x14ac:dyDescent="0.4">
      <c r="C86" s="762"/>
      <c r="D86" s="762"/>
      <c r="E86" s="762"/>
      <c r="F86" s="762"/>
      <c r="G86" s="762"/>
      <c r="H86" s="762"/>
      <c r="I86" s="762"/>
      <c r="J86" s="762"/>
      <c r="K86" s="762"/>
      <c r="L86" s="762"/>
      <c r="M86" s="762"/>
      <c r="N86" s="762"/>
      <c r="O86" s="762"/>
      <c r="P86" s="762"/>
      <c r="Q86" s="762"/>
      <c r="R86" s="762"/>
      <c r="S86" s="762"/>
      <c r="T86" s="762"/>
      <c r="U86" s="762"/>
      <c r="V86" s="762"/>
      <c r="W86" s="762"/>
      <c r="X86" s="762"/>
      <c r="Y86" s="762"/>
      <c r="Z86" s="762"/>
      <c r="AA86" s="762"/>
      <c r="AB86" s="762"/>
      <c r="AC86" s="762"/>
      <c r="AD86" s="762"/>
      <c r="AE86" s="762"/>
      <c r="AF86" s="762"/>
      <c r="AG86" s="762"/>
      <c r="AH86" s="762"/>
      <c r="AI86" s="762"/>
      <c r="AJ86" s="762"/>
      <c r="AK86" s="762"/>
      <c r="AL86" s="762"/>
      <c r="AM86" s="762"/>
      <c r="AN86" s="762"/>
      <c r="AO86" s="762"/>
      <c r="AP86" s="762"/>
      <c r="AQ86" s="762"/>
    </row>
    <row r="87" spans="3:44" ht="10.35" customHeight="1" x14ac:dyDescent="0.4"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775" t="s">
        <v>163</v>
      </c>
      <c r="AC87" s="775"/>
      <c r="AD87" s="775"/>
      <c r="AE87" s="775"/>
      <c r="AF87" s="775"/>
      <c r="AG87" s="775"/>
      <c r="AH87" s="775"/>
      <c r="AI87" s="111"/>
      <c r="AJ87" s="111"/>
      <c r="AK87" s="111"/>
      <c r="AL87" s="111"/>
      <c r="AM87" s="111"/>
      <c r="AN87" s="111"/>
      <c r="AO87" s="111"/>
      <c r="AP87" s="111"/>
      <c r="AQ87" s="111"/>
    </row>
    <row r="88" spans="3:44" ht="10.35" customHeight="1" thickBot="1" x14ac:dyDescent="0.45">
      <c r="AB88" s="776"/>
      <c r="AC88" s="776"/>
      <c r="AD88" s="776"/>
      <c r="AE88" s="776"/>
      <c r="AF88" s="776"/>
      <c r="AG88" s="776"/>
      <c r="AH88" s="776"/>
    </row>
    <row r="89" spans="3:44" ht="10.35" customHeight="1" thickTop="1" x14ac:dyDescent="0.4">
      <c r="C89" s="112"/>
      <c r="D89" s="112"/>
      <c r="E89" s="763" t="s">
        <v>149</v>
      </c>
      <c r="F89" s="398"/>
      <c r="G89" s="398"/>
      <c r="H89" s="398"/>
      <c r="I89" s="399"/>
      <c r="J89" s="113"/>
      <c r="K89" s="114"/>
      <c r="L89" s="756" t="s">
        <v>331</v>
      </c>
      <c r="M89" s="757"/>
      <c r="N89" s="757"/>
      <c r="O89" s="757"/>
      <c r="P89" s="757"/>
      <c r="Q89" s="757"/>
      <c r="R89" s="758"/>
      <c r="S89" s="118"/>
      <c r="T89" s="756" t="s">
        <v>332</v>
      </c>
      <c r="U89" s="757"/>
      <c r="V89" s="757"/>
      <c r="W89" s="757"/>
      <c r="X89" s="757"/>
      <c r="Y89" s="757"/>
      <c r="Z89" s="758"/>
      <c r="AA89" s="118"/>
      <c r="AB89" s="802" t="s">
        <v>333</v>
      </c>
      <c r="AC89" s="803"/>
      <c r="AD89" s="803"/>
      <c r="AE89" s="803"/>
      <c r="AF89" s="803"/>
      <c r="AG89" s="803"/>
      <c r="AH89" s="804"/>
      <c r="AI89" s="118"/>
      <c r="AJ89" s="756" t="s">
        <v>334</v>
      </c>
      <c r="AK89" s="757"/>
      <c r="AL89" s="757"/>
      <c r="AM89" s="757"/>
      <c r="AN89" s="757"/>
      <c r="AO89" s="757"/>
      <c r="AP89" s="758"/>
    </row>
    <row r="90" spans="3:44" ht="10.35" customHeight="1" thickBot="1" x14ac:dyDescent="0.45">
      <c r="C90" s="112"/>
      <c r="D90" s="112"/>
      <c r="E90" s="498"/>
      <c r="F90" s="370"/>
      <c r="G90" s="370"/>
      <c r="H90" s="370"/>
      <c r="I90" s="371"/>
      <c r="J90" s="113"/>
      <c r="K90" s="114"/>
      <c r="L90" s="759"/>
      <c r="M90" s="760"/>
      <c r="N90" s="760"/>
      <c r="O90" s="760"/>
      <c r="P90" s="760"/>
      <c r="Q90" s="760"/>
      <c r="R90" s="761"/>
      <c r="S90" s="118"/>
      <c r="T90" s="759"/>
      <c r="U90" s="760"/>
      <c r="V90" s="760"/>
      <c r="W90" s="760"/>
      <c r="X90" s="760"/>
      <c r="Y90" s="760"/>
      <c r="Z90" s="761"/>
      <c r="AA90" s="118"/>
      <c r="AB90" s="805"/>
      <c r="AC90" s="806"/>
      <c r="AD90" s="806"/>
      <c r="AE90" s="806"/>
      <c r="AF90" s="806"/>
      <c r="AG90" s="806"/>
      <c r="AH90" s="807"/>
      <c r="AI90" s="118"/>
      <c r="AJ90" s="759"/>
      <c r="AK90" s="760"/>
      <c r="AL90" s="760"/>
      <c r="AM90" s="760"/>
      <c r="AN90" s="760"/>
      <c r="AO90" s="760"/>
      <c r="AP90" s="761"/>
    </row>
    <row r="91" spans="3:44" ht="10.35" customHeight="1" thickTop="1" x14ac:dyDescent="0.4"/>
    <row r="92" spans="3:44" ht="10.5" customHeight="1" x14ac:dyDescent="0.4">
      <c r="C92" s="735"/>
      <c r="D92" s="772" t="s">
        <v>166</v>
      </c>
      <c r="E92" s="346"/>
      <c r="F92" s="346"/>
      <c r="G92" s="346"/>
      <c r="H92" s="346"/>
      <c r="I92" s="773"/>
      <c r="J92" s="756" t="s">
        <v>330</v>
      </c>
      <c r="K92" s="757"/>
      <c r="L92" s="757"/>
      <c r="M92" s="757"/>
      <c r="N92" s="757"/>
      <c r="O92" s="758"/>
      <c r="P92" s="756" t="s">
        <v>332</v>
      </c>
      <c r="Q92" s="757"/>
      <c r="R92" s="757"/>
      <c r="S92" s="757"/>
      <c r="T92" s="757"/>
      <c r="U92" s="758"/>
      <c r="V92" s="771" t="s">
        <v>333</v>
      </c>
      <c r="W92" s="437"/>
      <c r="X92" s="437"/>
      <c r="Y92" s="437"/>
      <c r="Z92" s="437"/>
      <c r="AA92" s="438"/>
      <c r="AB92" s="756" t="s">
        <v>334</v>
      </c>
      <c r="AC92" s="757"/>
      <c r="AD92" s="757"/>
      <c r="AE92" s="757"/>
      <c r="AF92" s="757"/>
      <c r="AG92" s="758"/>
      <c r="AH92" s="756" t="s">
        <v>138</v>
      </c>
      <c r="AI92" s="758"/>
      <c r="AJ92" s="756" t="s">
        <v>141</v>
      </c>
      <c r="AK92" s="758"/>
      <c r="AL92" s="756" t="s">
        <v>142</v>
      </c>
      <c r="AM92" s="758"/>
      <c r="AN92" s="756" t="s">
        <v>139</v>
      </c>
      <c r="AO92" s="757"/>
      <c r="AP92" s="758"/>
      <c r="AQ92" s="756" t="s">
        <v>140</v>
      </c>
      <c r="AR92" s="758"/>
    </row>
    <row r="93" spans="3:44" ht="10.5" customHeight="1" x14ac:dyDescent="0.4">
      <c r="C93" s="736"/>
      <c r="D93" s="347"/>
      <c r="E93" s="348"/>
      <c r="F93" s="348"/>
      <c r="G93" s="348"/>
      <c r="H93" s="348"/>
      <c r="I93" s="774"/>
      <c r="J93" s="821"/>
      <c r="K93" s="822"/>
      <c r="L93" s="822"/>
      <c r="M93" s="822"/>
      <c r="N93" s="822"/>
      <c r="O93" s="823"/>
      <c r="P93" s="821"/>
      <c r="Q93" s="822"/>
      <c r="R93" s="822"/>
      <c r="S93" s="822"/>
      <c r="T93" s="822"/>
      <c r="U93" s="823"/>
      <c r="V93" s="439"/>
      <c r="W93" s="440"/>
      <c r="X93" s="440"/>
      <c r="Y93" s="440"/>
      <c r="Z93" s="440"/>
      <c r="AA93" s="441"/>
      <c r="AB93" s="759"/>
      <c r="AC93" s="760"/>
      <c r="AD93" s="760"/>
      <c r="AE93" s="760"/>
      <c r="AF93" s="760"/>
      <c r="AG93" s="761"/>
      <c r="AH93" s="759"/>
      <c r="AI93" s="761"/>
      <c r="AJ93" s="759"/>
      <c r="AK93" s="761"/>
      <c r="AL93" s="759"/>
      <c r="AM93" s="761"/>
      <c r="AN93" s="759"/>
      <c r="AO93" s="760"/>
      <c r="AP93" s="761"/>
      <c r="AQ93" s="759"/>
      <c r="AR93" s="761"/>
    </row>
    <row r="94" spans="3:44" ht="10.5" customHeight="1" x14ac:dyDescent="0.4">
      <c r="C94" s="735">
        <v>1</v>
      </c>
      <c r="D94" s="756" t="s">
        <v>330</v>
      </c>
      <c r="E94" s="757"/>
      <c r="F94" s="757"/>
      <c r="G94" s="757"/>
      <c r="H94" s="757"/>
      <c r="I94" s="757"/>
      <c r="J94" s="797"/>
      <c r="K94" s="798"/>
      <c r="L94" s="798"/>
      <c r="M94" s="798"/>
      <c r="N94" s="798"/>
      <c r="O94" s="799"/>
      <c r="P94" s="751" t="s">
        <v>432</v>
      </c>
      <c r="Q94" s="754">
        <v>0</v>
      </c>
      <c r="R94" s="252">
        <v>0</v>
      </c>
      <c r="S94" s="752" t="s">
        <v>147</v>
      </c>
      <c r="T94" s="252">
        <v>0</v>
      </c>
      <c r="U94" s="438">
        <v>1</v>
      </c>
      <c r="V94" s="751" t="s">
        <v>437</v>
      </c>
      <c r="W94" s="754">
        <v>1</v>
      </c>
      <c r="X94" s="252">
        <v>0</v>
      </c>
      <c r="Y94" s="752" t="s">
        <v>147</v>
      </c>
      <c r="Z94" s="252">
        <v>0</v>
      </c>
      <c r="AA94" s="438">
        <v>1</v>
      </c>
      <c r="AB94" s="751" t="s">
        <v>432</v>
      </c>
      <c r="AC94" s="754">
        <v>0</v>
      </c>
      <c r="AD94" s="252">
        <v>0</v>
      </c>
      <c r="AE94" s="752" t="s">
        <v>147</v>
      </c>
      <c r="AF94" s="252">
        <v>0</v>
      </c>
      <c r="AG94" s="438">
        <v>1</v>
      </c>
      <c r="AH94" s="749">
        <v>4</v>
      </c>
      <c r="AI94" s="612"/>
      <c r="AJ94" s="749">
        <v>4</v>
      </c>
      <c r="AK94" s="612"/>
      <c r="AL94" s="749">
        <v>4</v>
      </c>
      <c r="AM94" s="612"/>
      <c r="AN94" s="749">
        <v>0</v>
      </c>
      <c r="AO94" s="611"/>
      <c r="AP94" s="612"/>
      <c r="AQ94" s="749" t="s">
        <v>430</v>
      </c>
      <c r="AR94" s="612"/>
    </row>
    <row r="95" spans="3:44" ht="10.5" customHeight="1" x14ac:dyDescent="0.4">
      <c r="C95" s="736"/>
      <c r="D95" s="759"/>
      <c r="E95" s="760"/>
      <c r="F95" s="760"/>
      <c r="G95" s="760"/>
      <c r="H95" s="760"/>
      <c r="I95" s="760"/>
      <c r="J95" s="746"/>
      <c r="K95" s="747"/>
      <c r="L95" s="747"/>
      <c r="M95" s="747"/>
      <c r="N95" s="747"/>
      <c r="O95" s="748"/>
      <c r="P95" s="374"/>
      <c r="Q95" s="755"/>
      <c r="R95" s="253">
        <v>0</v>
      </c>
      <c r="S95" s="753"/>
      <c r="T95" s="253">
        <v>1</v>
      </c>
      <c r="U95" s="441"/>
      <c r="V95" s="374"/>
      <c r="W95" s="755"/>
      <c r="X95" s="253">
        <v>1</v>
      </c>
      <c r="Y95" s="753"/>
      <c r="Z95" s="253">
        <v>1</v>
      </c>
      <c r="AA95" s="441"/>
      <c r="AB95" s="374"/>
      <c r="AC95" s="755"/>
      <c r="AD95" s="253">
        <v>0</v>
      </c>
      <c r="AE95" s="753"/>
      <c r="AF95" s="253">
        <v>1</v>
      </c>
      <c r="AG95" s="441"/>
      <c r="AH95" s="750"/>
      <c r="AI95" s="598"/>
      <c r="AJ95" s="750"/>
      <c r="AK95" s="598"/>
      <c r="AL95" s="750"/>
      <c r="AM95" s="598"/>
      <c r="AN95" s="750"/>
      <c r="AO95" s="597"/>
      <c r="AP95" s="598"/>
      <c r="AQ95" s="750"/>
      <c r="AR95" s="598"/>
    </row>
    <row r="96" spans="3:44" ht="10.5" customHeight="1" x14ac:dyDescent="0.4">
      <c r="C96" s="735">
        <v>2</v>
      </c>
      <c r="D96" s="756" t="s">
        <v>332</v>
      </c>
      <c r="E96" s="757"/>
      <c r="F96" s="757"/>
      <c r="G96" s="757"/>
      <c r="H96" s="757"/>
      <c r="I96" s="758"/>
      <c r="J96" s="751" t="s">
        <v>432</v>
      </c>
      <c r="K96" s="754">
        <v>2</v>
      </c>
      <c r="L96" s="252">
        <v>1</v>
      </c>
      <c r="M96" s="752" t="s">
        <v>147</v>
      </c>
      <c r="N96" s="252">
        <v>3</v>
      </c>
      <c r="O96" s="438">
        <v>3</v>
      </c>
      <c r="P96" s="743"/>
      <c r="Q96" s="744"/>
      <c r="R96" s="744"/>
      <c r="S96" s="744"/>
      <c r="T96" s="744"/>
      <c r="U96" s="745"/>
      <c r="V96" s="751" t="s">
        <v>432</v>
      </c>
      <c r="W96" s="754">
        <v>1</v>
      </c>
      <c r="X96" s="252">
        <v>1</v>
      </c>
      <c r="Y96" s="752" t="s">
        <v>147</v>
      </c>
      <c r="Z96" s="252">
        <v>0</v>
      </c>
      <c r="AA96" s="438">
        <v>2</v>
      </c>
      <c r="AB96" s="751" t="s">
        <v>148</v>
      </c>
      <c r="AC96" s="824">
        <v>3</v>
      </c>
      <c r="AD96" s="254">
        <v>1</v>
      </c>
      <c r="AE96" s="752" t="s">
        <v>147</v>
      </c>
      <c r="AF96" s="254">
        <v>0</v>
      </c>
      <c r="AG96" s="561">
        <v>2</v>
      </c>
      <c r="AH96" s="749">
        <v>3</v>
      </c>
      <c r="AI96" s="612"/>
      <c r="AJ96" s="749">
        <v>6</v>
      </c>
      <c r="AK96" s="612"/>
      <c r="AL96" s="749">
        <v>7</v>
      </c>
      <c r="AM96" s="612"/>
      <c r="AN96" s="749">
        <v>-1</v>
      </c>
      <c r="AO96" s="611"/>
      <c r="AP96" s="612"/>
      <c r="AQ96" s="749" t="s">
        <v>429</v>
      </c>
      <c r="AR96" s="612"/>
    </row>
    <row r="97" spans="3:44" ht="10.5" customHeight="1" x14ac:dyDescent="0.4">
      <c r="C97" s="736"/>
      <c r="D97" s="759"/>
      <c r="E97" s="760"/>
      <c r="F97" s="760"/>
      <c r="G97" s="760"/>
      <c r="H97" s="760"/>
      <c r="I97" s="761"/>
      <c r="J97" s="374"/>
      <c r="K97" s="755"/>
      <c r="L97" s="253">
        <v>1</v>
      </c>
      <c r="M97" s="753"/>
      <c r="N97" s="253">
        <v>0</v>
      </c>
      <c r="O97" s="441"/>
      <c r="P97" s="746"/>
      <c r="Q97" s="747"/>
      <c r="R97" s="747"/>
      <c r="S97" s="747"/>
      <c r="T97" s="747"/>
      <c r="U97" s="748"/>
      <c r="V97" s="374"/>
      <c r="W97" s="755"/>
      <c r="X97" s="253">
        <v>0</v>
      </c>
      <c r="Y97" s="753"/>
      <c r="Z97" s="253">
        <v>2</v>
      </c>
      <c r="AA97" s="441"/>
      <c r="AB97" s="374"/>
      <c r="AC97" s="825"/>
      <c r="AD97" s="255">
        <v>2</v>
      </c>
      <c r="AE97" s="753"/>
      <c r="AF97" s="255">
        <v>2</v>
      </c>
      <c r="AG97" s="562"/>
      <c r="AH97" s="750"/>
      <c r="AI97" s="598"/>
      <c r="AJ97" s="750"/>
      <c r="AK97" s="598"/>
      <c r="AL97" s="750"/>
      <c r="AM97" s="598"/>
      <c r="AN97" s="750"/>
      <c r="AO97" s="597"/>
      <c r="AP97" s="598"/>
      <c r="AQ97" s="750"/>
      <c r="AR97" s="598"/>
    </row>
    <row r="98" spans="3:44" ht="10.5" customHeight="1" x14ac:dyDescent="0.4">
      <c r="C98" s="735">
        <v>3</v>
      </c>
      <c r="D98" s="771" t="s">
        <v>333</v>
      </c>
      <c r="E98" s="437"/>
      <c r="F98" s="437"/>
      <c r="G98" s="437"/>
      <c r="H98" s="437"/>
      <c r="I98" s="438"/>
      <c r="J98" s="751" t="s">
        <v>437</v>
      </c>
      <c r="K98" s="754">
        <v>1</v>
      </c>
      <c r="L98" s="252">
        <v>0</v>
      </c>
      <c r="M98" s="752" t="s">
        <v>147</v>
      </c>
      <c r="N98" s="252">
        <v>0</v>
      </c>
      <c r="O98" s="438">
        <v>1</v>
      </c>
      <c r="P98" s="826" t="s">
        <v>148</v>
      </c>
      <c r="Q98" s="824">
        <v>2</v>
      </c>
      <c r="R98" s="254">
        <v>0</v>
      </c>
      <c r="S98" s="777" t="s">
        <v>147</v>
      </c>
      <c r="T98" s="254">
        <v>1</v>
      </c>
      <c r="U98" s="561">
        <v>1</v>
      </c>
      <c r="V98" s="743"/>
      <c r="W98" s="744"/>
      <c r="X98" s="744"/>
      <c r="Y98" s="744"/>
      <c r="Z98" s="744"/>
      <c r="AA98" s="745"/>
      <c r="AB98" s="751" t="s">
        <v>437</v>
      </c>
      <c r="AC98" s="754">
        <v>0</v>
      </c>
      <c r="AD98" s="252">
        <v>0</v>
      </c>
      <c r="AE98" s="752" t="s">
        <v>147</v>
      </c>
      <c r="AF98" s="252">
        <v>0</v>
      </c>
      <c r="AG98" s="438">
        <v>0</v>
      </c>
      <c r="AH98" s="749">
        <v>5</v>
      </c>
      <c r="AI98" s="612"/>
      <c r="AJ98" s="749">
        <v>3</v>
      </c>
      <c r="AK98" s="612"/>
      <c r="AL98" s="749">
        <v>2</v>
      </c>
      <c r="AM98" s="612"/>
      <c r="AN98" s="749">
        <v>1</v>
      </c>
      <c r="AO98" s="611"/>
      <c r="AP98" s="612"/>
      <c r="AQ98" s="793" t="s">
        <v>428</v>
      </c>
      <c r="AR98" s="794"/>
    </row>
    <row r="99" spans="3:44" ht="10.5" customHeight="1" x14ac:dyDescent="0.4">
      <c r="C99" s="736"/>
      <c r="D99" s="439"/>
      <c r="E99" s="440"/>
      <c r="F99" s="440"/>
      <c r="G99" s="440"/>
      <c r="H99" s="440"/>
      <c r="I99" s="441"/>
      <c r="J99" s="374"/>
      <c r="K99" s="755"/>
      <c r="L99" s="253">
        <v>1</v>
      </c>
      <c r="M99" s="753"/>
      <c r="N99" s="253">
        <v>1</v>
      </c>
      <c r="O99" s="441"/>
      <c r="P99" s="827"/>
      <c r="Q99" s="825"/>
      <c r="R99" s="255">
        <v>2</v>
      </c>
      <c r="S99" s="778"/>
      <c r="T99" s="255">
        <v>0</v>
      </c>
      <c r="U99" s="562"/>
      <c r="V99" s="746"/>
      <c r="W99" s="747"/>
      <c r="X99" s="747"/>
      <c r="Y99" s="747"/>
      <c r="Z99" s="747"/>
      <c r="AA99" s="748"/>
      <c r="AB99" s="374"/>
      <c r="AC99" s="755"/>
      <c r="AD99" s="253">
        <v>0</v>
      </c>
      <c r="AE99" s="753"/>
      <c r="AF99" s="253">
        <v>0</v>
      </c>
      <c r="AG99" s="441"/>
      <c r="AH99" s="750"/>
      <c r="AI99" s="598"/>
      <c r="AJ99" s="750"/>
      <c r="AK99" s="598"/>
      <c r="AL99" s="750"/>
      <c r="AM99" s="598"/>
      <c r="AN99" s="750"/>
      <c r="AO99" s="597"/>
      <c r="AP99" s="598"/>
      <c r="AQ99" s="795"/>
      <c r="AR99" s="796"/>
    </row>
    <row r="100" spans="3:44" ht="10.5" customHeight="1" x14ac:dyDescent="0.4">
      <c r="C100" s="735">
        <v>4</v>
      </c>
      <c r="D100" s="756" t="s">
        <v>334</v>
      </c>
      <c r="E100" s="757"/>
      <c r="F100" s="757"/>
      <c r="G100" s="757"/>
      <c r="H100" s="757"/>
      <c r="I100" s="758"/>
      <c r="J100" s="751" t="s">
        <v>148</v>
      </c>
      <c r="K100" s="754">
        <v>1</v>
      </c>
      <c r="L100" s="252">
        <v>0</v>
      </c>
      <c r="M100" s="752" t="s">
        <v>147</v>
      </c>
      <c r="N100" s="252">
        <v>0</v>
      </c>
      <c r="O100" s="438">
        <v>0</v>
      </c>
      <c r="P100" s="751" t="s">
        <v>432</v>
      </c>
      <c r="Q100" s="754">
        <v>1</v>
      </c>
      <c r="R100" s="252">
        <v>1</v>
      </c>
      <c r="S100" s="752" t="s">
        <v>147</v>
      </c>
      <c r="T100" s="252">
        <v>0</v>
      </c>
      <c r="U100" s="438">
        <v>2</v>
      </c>
      <c r="V100" s="751" t="s">
        <v>437</v>
      </c>
      <c r="W100" s="754">
        <v>0</v>
      </c>
      <c r="X100" s="252">
        <v>0</v>
      </c>
      <c r="Y100" s="752" t="s">
        <v>147</v>
      </c>
      <c r="Z100" s="252">
        <v>0</v>
      </c>
      <c r="AA100" s="438">
        <v>0</v>
      </c>
      <c r="AB100" s="743"/>
      <c r="AC100" s="744"/>
      <c r="AD100" s="744"/>
      <c r="AE100" s="744"/>
      <c r="AF100" s="744"/>
      <c r="AG100" s="745"/>
      <c r="AH100" s="749">
        <v>4</v>
      </c>
      <c r="AI100" s="612"/>
      <c r="AJ100" s="749">
        <v>3</v>
      </c>
      <c r="AK100" s="612"/>
      <c r="AL100" s="749">
        <v>3</v>
      </c>
      <c r="AM100" s="612"/>
      <c r="AN100" s="749">
        <v>0</v>
      </c>
      <c r="AO100" s="611"/>
      <c r="AP100" s="612"/>
      <c r="AQ100" s="749" t="s">
        <v>431</v>
      </c>
      <c r="AR100" s="612"/>
    </row>
    <row r="101" spans="3:44" ht="10.5" customHeight="1" x14ac:dyDescent="0.4">
      <c r="C101" s="736"/>
      <c r="D101" s="759"/>
      <c r="E101" s="760"/>
      <c r="F101" s="760"/>
      <c r="G101" s="760"/>
      <c r="H101" s="760"/>
      <c r="I101" s="761"/>
      <c r="J101" s="374"/>
      <c r="K101" s="755"/>
      <c r="L101" s="253">
        <v>1</v>
      </c>
      <c r="M101" s="753"/>
      <c r="N101" s="253">
        <v>0</v>
      </c>
      <c r="O101" s="441"/>
      <c r="P101" s="374"/>
      <c r="Q101" s="755"/>
      <c r="R101" s="253">
        <v>0</v>
      </c>
      <c r="S101" s="753"/>
      <c r="T101" s="253">
        <v>2</v>
      </c>
      <c r="U101" s="441"/>
      <c r="V101" s="374"/>
      <c r="W101" s="755"/>
      <c r="X101" s="253">
        <v>0</v>
      </c>
      <c r="Y101" s="753"/>
      <c r="Z101" s="253">
        <v>0</v>
      </c>
      <c r="AA101" s="441"/>
      <c r="AB101" s="746"/>
      <c r="AC101" s="747"/>
      <c r="AD101" s="747"/>
      <c r="AE101" s="747"/>
      <c r="AF101" s="747"/>
      <c r="AG101" s="748"/>
      <c r="AH101" s="750"/>
      <c r="AI101" s="598"/>
      <c r="AJ101" s="750"/>
      <c r="AK101" s="598"/>
      <c r="AL101" s="750"/>
      <c r="AM101" s="598"/>
      <c r="AN101" s="750"/>
      <c r="AO101" s="597"/>
      <c r="AP101" s="598"/>
      <c r="AQ101" s="750"/>
      <c r="AR101" s="598"/>
    </row>
    <row r="102" spans="3:44" ht="10.35" customHeight="1" x14ac:dyDescent="0.4"/>
    <row r="103" spans="3:44" ht="10.35" customHeight="1" x14ac:dyDescent="0.4">
      <c r="C103" s="762" t="s">
        <v>369</v>
      </c>
      <c r="D103" s="762"/>
      <c r="E103" s="762"/>
      <c r="F103" s="762"/>
      <c r="G103" s="762"/>
      <c r="H103" s="762"/>
      <c r="I103" s="762"/>
      <c r="J103" s="762"/>
      <c r="K103" s="762"/>
      <c r="L103" s="762"/>
      <c r="M103" s="762"/>
      <c r="N103" s="762"/>
      <c r="O103" s="762"/>
      <c r="P103" s="762"/>
      <c r="Q103" s="762"/>
      <c r="R103" s="762"/>
      <c r="S103" s="762"/>
      <c r="T103" s="762"/>
      <c r="U103" s="762"/>
      <c r="V103" s="762"/>
      <c r="W103" s="762"/>
      <c r="X103" s="762"/>
      <c r="Y103" s="762"/>
      <c r="Z103" s="762"/>
      <c r="AA103" s="762"/>
      <c r="AB103" s="762"/>
      <c r="AC103" s="762"/>
      <c r="AD103" s="762"/>
      <c r="AE103" s="762"/>
      <c r="AF103" s="762"/>
      <c r="AG103" s="762"/>
      <c r="AH103" s="762"/>
      <c r="AI103" s="762"/>
      <c r="AJ103" s="762"/>
      <c r="AK103" s="762"/>
      <c r="AL103" s="762"/>
      <c r="AM103" s="762"/>
      <c r="AN103" s="762"/>
      <c r="AO103" s="762"/>
      <c r="AP103" s="762"/>
      <c r="AQ103" s="762"/>
    </row>
    <row r="104" spans="3:44" ht="10.35" customHeight="1" x14ac:dyDescent="0.4">
      <c r="C104" s="762"/>
      <c r="D104" s="762"/>
      <c r="E104" s="762"/>
      <c r="F104" s="762"/>
      <c r="G104" s="762"/>
      <c r="H104" s="762"/>
      <c r="I104" s="762"/>
      <c r="J104" s="762"/>
      <c r="K104" s="762"/>
      <c r="L104" s="762"/>
      <c r="M104" s="762"/>
      <c r="N104" s="762"/>
      <c r="O104" s="762"/>
      <c r="P104" s="762"/>
      <c r="Q104" s="762"/>
      <c r="R104" s="762"/>
      <c r="S104" s="762"/>
      <c r="T104" s="762"/>
      <c r="U104" s="762"/>
      <c r="V104" s="762"/>
      <c r="W104" s="762"/>
      <c r="X104" s="762"/>
      <c r="Y104" s="762"/>
      <c r="Z104" s="762"/>
      <c r="AA104" s="762"/>
      <c r="AB104" s="762"/>
      <c r="AC104" s="762"/>
      <c r="AD104" s="762"/>
      <c r="AE104" s="762"/>
      <c r="AF104" s="762"/>
      <c r="AG104" s="762"/>
      <c r="AH104" s="762"/>
      <c r="AI104" s="762"/>
      <c r="AJ104" s="762"/>
      <c r="AK104" s="762"/>
      <c r="AL104" s="762"/>
      <c r="AM104" s="762"/>
      <c r="AN104" s="762"/>
      <c r="AO104" s="762"/>
      <c r="AP104" s="762"/>
      <c r="AQ104" s="762"/>
    </row>
    <row r="105" spans="3:44" ht="10.35" customHeight="1" x14ac:dyDescent="0.4">
      <c r="C105" s="111"/>
      <c r="D105" s="111"/>
      <c r="E105" s="111"/>
      <c r="F105" s="111"/>
      <c r="G105" s="111"/>
      <c r="H105" s="111"/>
      <c r="I105" s="111"/>
      <c r="J105" s="111"/>
      <c r="K105" s="111"/>
      <c r="L105" s="775" t="s">
        <v>163</v>
      </c>
      <c r="M105" s="775"/>
      <c r="N105" s="775"/>
      <c r="O105" s="775"/>
      <c r="P105" s="775"/>
      <c r="Q105" s="775"/>
      <c r="R105" s="775"/>
      <c r="S105" s="111"/>
      <c r="T105" s="111"/>
      <c r="U105" s="111"/>
      <c r="V105" s="111"/>
      <c r="W105" s="111"/>
      <c r="X105" s="111"/>
      <c r="Y105" s="111"/>
      <c r="Z105" s="111"/>
      <c r="AA105" s="111"/>
      <c r="AB105" s="775"/>
      <c r="AC105" s="775"/>
      <c r="AD105" s="775"/>
      <c r="AE105" s="775"/>
      <c r="AF105" s="775"/>
      <c r="AG105" s="775"/>
      <c r="AH105" s="775"/>
      <c r="AI105" s="111"/>
      <c r="AJ105" s="111"/>
      <c r="AK105" s="111"/>
      <c r="AL105" s="111"/>
      <c r="AM105" s="111"/>
      <c r="AN105" s="111"/>
      <c r="AO105" s="111"/>
      <c r="AP105" s="111"/>
      <c r="AQ105" s="111"/>
    </row>
    <row r="106" spans="3:44" ht="10.35" customHeight="1" thickBot="1" x14ac:dyDescent="0.45">
      <c r="C106" s="111"/>
      <c r="D106" s="111"/>
      <c r="E106" s="111"/>
      <c r="F106" s="111"/>
      <c r="G106" s="111"/>
      <c r="H106" s="111"/>
      <c r="I106" s="111"/>
      <c r="J106" s="111"/>
      <c r="K106" s="111"/>
      <c r="L106" s="776"/>
      <c r="M106" s="776"/>
      <c r="N106" s="776"/>
      <c r="O106" s="776"/>
      <c r="P106" s="776"/>
      <c r="Q106" s="776"/>
      <c r="R106" s="776"/>
      <c r="S106" s="111"/>
      <c r="T106" s="111"/>
      <c r="U106" s="111"/>
      <c r="V106" s="111"/>
      <c r="W106" s="111"/>
      <c r="X106" s="111"/>
      <c r="Y106" s="111"/>
      <c r="Z106" s="111"/>
      <c r="AA106" s="111"/>
      <c r="AB106" s="814"/>
      <c r="AC106" s="814"/>
      <c r="AD106" s="814"/>
      <c r="AE106" s="814"/>
      <c r="AF106" s="814"/>
      <c r="AG106" s="814"/>
      <c r="AH106" s="814"/>
      <c r="AI106" s="111"/>
      <c r="AJ106" s="111"/>
      <c r="AK106" s="111"/>
      <c r="AL106" s="111"/>
      <c r="AM106" s="111"/>
      <c r="AN106" s="111"/>
      <c r="AO106" s="111"/>
      <c r="AP106" s="111"/>
      <c r="AQ106" s="111"/>
    </row>
    <row r="107" spans="3:44" ht="10.35" customHeight="1" thickTop="1" x14ac:dyDescent="0.4">
      <c r="C107" s="112"/>
      <c r="D107" s="112"/>
      <c r="E107" s="763" t="s">
        <v>150</v>
      </c>
      <c r="F107" s="398"/>
      <c r="G107" s="398"/>
      <c r="H107" s="398"/>
      <c r="I107" s="399"/>
      <c r="J107" s="113"/>
      <c r="K107" s="114"/>
      <c r="L107" s="764" t="s">
        <v>335</v>
      </c>
      <c r="M107" s="765"/>
      <c r="N107" s="765"/>
      <c r="O107" s="765"/>
      <c r="P107" s="765"/>
      <c r="Q107" s="765"/>
      <c r="R107" s="766"/>
      <c r="S107" s="112"/>
      <c r="T107" s="770" t="s">
        <v>336</v>
      </c>
      <c r="U107" s="558"/>
      <c r="V107" s="558"/>
      <c r="W107" s="558"/>
      <c r="X107" s="558"/>
      <c r="Y107" s="558"/>
      <c r="Z107" s="561"/>
      <c r="AA107" s="112"/>
      <c r="AB107" s="771" t="s">
        <v>338</v>
      </c>
      <c r="AC107" s="558"/>
      <c r="AD107" s="558"/>
      <c r="AE107" s="558"/>
      <c r="AF107" s="558"/>
      <c r="AG107" s="558"/>
      <c r="AH107" s="561"/>
      <c r="AI107" s="112"/>
      <c r="AJ107" s="770" t="s">
        <v>340</v>
      </c>
      <c r="AK107" s="558"/>
      <c r="AL107" s="558"/>
      <c r="AM107" s="558"/>
      <c r="AN107" s="558"/>
      <c r="AO107" s="558"/>
      <c r="AP107" s="561"/>
    </row>
    <row r="108" spans="3:44" ht="10.35" customHeight="1" thickBot="1" x14ac:dyDescent="0.45">
      <c r="C108" s="112"/>
      <c r="D108" s="112"/>
      <c r="E108" s="498"/>
      <c r="F108" s="370"/>
      <c r="G108" s="370"/>
      <c r="H108" s="370"/>
      <c r="I108" s="371"/>
      <c r="J108" s="113"/>
      <c r="K108" s="114"/>
      <c r="L108" s="767"/>
      <c r="M108" s="768"/>
      <c r="N108" s="768"/>
      <c r="O108" s="768"/>
      <c r="P108" s="768"/>
      <c r="Q108" s="768"/>
      <c r="R108" s="769"/>
      <c r="S108" s="112"/>
      <c r="T108" s="559"/>
      <c r="U108" s="560"/>
      <c r="V108" s="560"/>
      <c r="W108" s="560"/>
      <c r="X108" s="560"/>
      <c r="Y108" s="560"/>
      <c r="Z108" s="562"/>
      <c r="AA108" s="112"/>
      <c r="AB108" s="559"/>
      <c r="AC108" s="560"/>
      <c r="AD108" s="560"/>
      <c r="AE108" s="560"/>
      <c r="AF108" s="560"/>
      <c r="AG108" s="560"/>
      <c r="AH108" s="562"/>
      <c r="AI108" s="112"/>
      <c r="AJ108" s="559"/>
      <c r="AK108" s="560"/>
      <c r="AL108" s="560"/>
      <c r="AM108" s="560"/>
      <c r="AN108" s="560"/>
      <c r="AO108" s="560"/>
      <c r="AP108" s="562"/>
    </row>
    <row r="109" spans="3:44" ht="10.35" customHeight="1" thickTop="1" x14ac:dyDescent="0.4"/>
    <row r="110" spans="3:44" ht="10.5" customHeight="1" x14ac:dyDescent="0.4">
      <c r="C110" s="735"/>
      <c r="D110" s="772" t="s">
        <v>341</v>
      </c>
      <c r="E110" s="346"/>
      <c r="F110" s="346"/>
      <c r="G110" s="346"/>
      <c r="H110" s="346"/>
      <c r="I110" s="773"/>
      <c r="J110" s="756" t="s">
        <v>335</v>
      </c>
      <c r="K110" s="757"/>
      <c r="L110" s="757"/>
      <c r="M110" s="757"/>
      <c r="N110" s="757"/>
      <c r="O110" s="758"/>
      <c r="P110" s="756" t="s">
        <v>336</v>
      </c>
      <c r="Q110" s="757"/>
      <c r="R110" s="757"/>
      <c r="S110" s="757"/>
      <c r="T110" s="757"/>
      <c r="U110" s="758"/>
      <c r="V110" s="781" t="s">
        <v>337</v>
      </c>
      <c r="W110" s="782"/>
      <c r="X110" s="782"/>
      <c r="Y110" s="782"/>
      <c r="Z110" s="782"/>
      <c r="AA110" s="783"/>
      <c r="AB110" s="756" t="s">
        <v>339</v>
      </c>
      <c r="AC110" s="757"/>
      <c r="AD110" s="757"/>
      <c r="AE110" s="757"/>
      <c r="AF110" s="757"/>
      <c r="AG110" s="758"/>
      <c r="AH110" s="756" t="s">
        <v>138</v>
      </c>
      <c r="AI110" s="758"/>
      <c r="AJ110" s="756" t="s">
        <v>141</v>
      </c>
      <c r="AK110" s="758"/>
      <c r="AL110" s="756" t="s">
        <v>142</v>
      </c>
      <c r="AM110" s="758"/>
      <c r="AN110" s="756" t="s">
        <v>139</v>
      </c>
      <c r="AO110" s="757"/>
      <c r="AP110" s="758"/>
      <c r="AQ110" s="756" t="s">
        <v>140</v>
      </c>
      <c r="AR110" s="758"/>
    </row>
    <row r="111" spans="3:44" ht="10.5" customHeight="1" x14ac:dyDescent="0.4">
      <c r="C111" s="736"/>
      <c r="D111" s="347"/>
      <c r="E111" s="348"/>
      <c r="F111" s="348"/>
      <c r="G111" s="348"/>
      <c r="H111" s="348"/>
      <c r="I111" s="774"/>
      <c r="J111" s="759"/>
      <c r="K111" s="760"/>
      <c r="L111" s="760"/>
      <c r="M111" s="760"/>
      <c r="N111" s="760"/>
      <c r="O111" s="761"/>
      <c r="P111" s="759"/>
      <c r="Q111" s="760"/>
      <c r="R111" s="760"/>
      <c r="S111" s="760"/>
      <c r="T111" s="760"/>
      <c r="U111" s="761"/>
      <c r="V111" s="784"/>
      <c r="W111" s="785"/>
      <c r="X111" s="785"/>
      <c r="Y111" s="785"/>
      <c r="Z111" s="785"/>
      <c r="AA111" s="786"/>
      <c r="AB111" s="759"/>
      <c r="AC111" s="760"/>
      <c r="AD111" s="760"/>
      <c r="AE111" s="760"/>
      <c r="AF111" s="760"/>
      <c r="AG111" s="761"/>
      <c r="AH111" s="759"/>
      <c r="AI111" s="761"/>
      <c r="AJ111" s="759"/>
      <c r="AK111" s="761"/>
      <c r="AL111" s="759"/>
      <c r="AM111" s="761"/>
      <c r="AN111" s="759"/>
      <c r="AO111" s="760"/>
      <c r="AP111" s="761"/>
      <c r="AQ111" s="759"/>
      <c r="AR111" s="761"/>
    </row>
    <row r="112" spans="3:44" ht="10.5" customHeight="1" x14ac:dyDescent="0.4">
      <c r="C112" s="735">
        <v>1</v>
      </c>
      <c r="D112" s="756" t="s">
        <v>335</v>
      </c>
      <c r="E112" s="757"/>
      <c r="F112" s="757"/>
      <c r="G112" s="757"/>
      <c r="H112" s="757"/>
      <c r="I112" s="758"/>
      <c r="J112" s="797"/>
      <c r="K112" s="798"/>
      <c r="L112" s="798"/>
      <c r="M112" s="798"/>
      <c r="N112" s="798"/>
      <c r="O112" s="799"/>
      <c r="P112" s="751" t="s">
        <v>432</v>
      </c>
      <c r="Q112" s="754">
        <v>0</v>
      </c>
      <c r="R112" s="252">
        <v>0</v>
      </c>
      <c r="S112" s="752" t="s">
        <v>147</v>
      </c>
      <c r="T112" s="252">
        <v>0</v>
      </c>
      <c r="U112" s="438">
        <v>1</v>
      </c>
      <c r="V112" s="751" t="s">
        <v>148</v>
      </c>
      <c r="W112" s="754">
        <v>1</v>
      </c>
      <c r="X112" s="252">
        <v>0</v>
      </c>
      <c r="Y112" s="752" t="s">
        <v>147</v>
      </c>
      <c r="Z112" s="252">
        <v>0</v>
      </c>
      <c r="AA112" s="438">
        <v>0</v>
      </c>
      <c r="AB112" s="751" t="s">
        <v>437</v>
      </c>
      <c r="AC112" s="754">
        <v>1</v>
      </c>
      <c r="AD112" s="252">
        <v>0</v>
      </c>
      <c r="AE112" s="752" t="s">
        <v>147</v>
      </c>
      <c r="AF112" s="252">
        <v>0</v>
      </c>
      <c r="AG112" s="438">
        <v>1</v>
      </c>
      <c r="AH112" s="749">
        <v>4</v>
      </c>
      <c r="AI112" s="612"/>
      <c r="AJ112" s="749">
        <v>2</v>
      </c>
      <c r="AK112" s="612"/>
      <c r="AL112" s="749">
        <v>2</v>
      </c>
      <c r="AM112" s="612"/>
      <c r="AN112" s="749">
        <v>0</v>
      </c>
      <c r="AO112" s="611"/>
      <c r="AP112" s="612"/>
      <c r="AQ112" s="749" t="s">
        <v>436</v>
      </c>
      <c r="AR112" s="612"/>
    </row>
    <row r="113" spans="3:45" ht="10.5" customHeight="1" x14ac:dyDescent="0.4">
      <c r="C113" s="736"/>
      <c r="D113" s="759"/>
      <c r="E113" s="760"/>
      <c r="F113" s="760"/>
      <c r="G113" s="760"/>
      <c r="H113" s="760"/>
      <c r="I113" s="761"/>
      <c r="J113" s="746"/>
      <c r="K113" s="747"/>
      <c r="L113" s="747"/>
      <c r="M113" s="747"/>
      <c r="N113" s="747"/>
      <c r="O113" s="748"/>
      <c r="P113" s="374"/>
      <c r="Q113" s="755"/>
      <c r="R113" s="253">
        <v>0</v>
      </c>
      <c r="S113" s="753"/>
      <c r="T113" s="253">
        <v>1</v>
      </c>
      <c r="U113" s="441"/>
      <c r="V113" s="374"/>
      <c r="W113" s="755"/>
      <c r="X113" s="253">
        <v>1</v>
      </c>
      <c r="Y113" s="753"/>
      <c r="Z113" s="253">
        <v>0</v>
      </c>
      <c r="AA113" s="441"/>
      <c r="AB113" s="374"/>
      <c r="AC113" s="755"/>
      <c r="AD113" s="253">
        <v>1</v>
      </c>
      <c r="AE113" s="753"/>
      <c r="AF113" s="253">
        <v>1</v>
      </c>
      <c r="AG113" s="441"/>
      <c r="AH113" s="750"/>
      <c r="AI113" s="598"/>
      <c r="AJ113" s="750"/>
      <c r="AK113" s="598"/>
      <c r="AL113" s="750"/>
      <c r="AM113" s="598"/>
      <c r="AN113" s="750"/>
      <c r="AO113" s="597"/>
      <c r="AP113" s="598"/>
      <c r="AQ113" s="750"/>
      <c r="AR113" s="598"/>
    </row>
    <row r="114" spans="3:45" ht="10.5" customHeight="1" x14ac:dyDescent="0.4">
      <c r="C114" s="735">
        <v>2</v>
      </c>
      <c r="D114" s="770" t="s">
        <v>336</v>
      </c>
      <c r="E114" s="558"/>
      <c r="F114" s="558"/>
      <c r="G114" s="558"/>
      <c r="H114" s="558"/>
      <c r="I114" s="561"/>
      <c r="J114" s="751" t="s">
        <v>148</v>
      </c>
      <c r="K114" s="754">
        <v>1</v>
      </c>
      <c r="L114" s="252">
        <v>0</v>
      </c>
      <c r="M114" s="752" t="s">
        <v>147</v>
      </c>
      <c r="N114" s="252">
        <v>0</v>
      </c>
      <c r="O114" s="438">
        <v>0</v>
      </c>
      <c r="P114" s="743"/>
      <c r="Q114" s="744"/>
      <c r="R114" s="744"/>
      <c r="S114" s="744"/>
      <c r="T114" s="744"/>
      <c r="U114" s="745"/>
      <c r="V114" s="826" t="s">
        <v>148</v>
      </c>
      <c r="W114" s="824">
        <v>2</v>
      </c>
      <c r="X114" s="254">
        <v>2</v>
      </c>
      <c r="Y114" s="777" t="s">
        <v>147</v>
      </c>
      <c r="Z114" s="254">
        <v>0</v>
      </c>
      <c r="AA114" s="561">
        <v>1</v>
      </c>
      <c r="AB114" s="751" t="s">
        <v>432</v>
      </c>
      <c r="AC114" s="754">
        <v>0</v>
      </c>
      <c r="AD114" s="252">
        <v>0</v>
      </c>
      <c r="AE114" s="752" t="s">
        <v>147</v>
      </c>
      <c r="AF114" s="252">
        <v>0</v>
      </c>
      <c r="AG114" s="438">
        <v>1</v>
      </c>
      <c r="AH114" s="749">
        <v>6</v>
      </c>
      <c r="AI114" s="612"/>
      <c r="AJ114" s="749">
        <v>3</v>
      </c>
      <c r="AK114" s="612"/>
      <c r="AL114" s="749">
        <v>2</v>
      </c>
      <c r="AM114" s="612"/>
      <c r="AN114" s="749">
        <v>1</v>
      </c>
      <c r="AO114" s="611"/>
      <c r="AP114" s="612"/>
      <c r="AQ114" s="793" t="s">
        <v>433</v>
      </c>
      <c r="AR114" s="794"/>
    </row>
    <row r="115" spans="3:45" ht="10.5" customHeight="1" x14ac:dyDescent="0.4">
      <c r="C115" s="736"/>
      <c r="D115" s="559"/>
      <c r="E115" s="560"/>
      <c r="F115" s="560"/>
      <c r="G115" s="560"/>
      <c r="H115" s="560"/>
      <c r="I115" s="562"/>
      <c r="J115" s="374"/>
      <c r="K115" s="755"/>
      <c r="L115" s="253">
        <v>1</v>
      </c>
      <c r="M115" s="753"/>
      <c r="N115" s="253">
        <v>0</v>
      </c>
      <c r="O115" s="441"/>
      <c r="P115" s="746"/>
      <c r="Q115" s="747"/>
      <c r="R115" s="747"/>
      <c r="S115" s="747"/>
      <c r="T115" s="747"/>
      <c r="U115" s="748"/>
      <c r="V115" s="827"/>
      <c r="W115" s="825"/>
      <c r="X115" s="255">
        <v>0</v>
      </c>
      <c r="Y115" s="778"/>
      <c r="Z115" s="255">
        <v>1</v>
      </c>
      <c r="AA115" s="562"/>
      <c r="AB115" s="374"/>
      <c r="AC115" s="755"/>
      <c r="AD115" s="253">
        <v>0</v>
      </c>
      <c r="AE115" s="753"/>
      <c r="AF115" s="253">
        <v>1</v>
      </c>
      <c r="AG115" s="441"/>
      <c r="AH115" s="750"/>
      <c r="AI115" s="598"/>
      <c r="AJ115" s="750"/>
      <c r="AK115" s="598"/>
      <c r="AL115" s="750"/>
      <c r="AM115" s="598"/>
      <c r="AN115" s="750"/>
      <c r="AO115" s="597"/>
      <c r="AP115" s="598"/>
      <c r="AQ115" s="795"/>
      <c r="AR115" s="796"/>
    </row>
    <row r="116" spans="3:45" ht="10.5" customHeight="1" x14ac:dyDescent="0.4">
      <c r="C116" s="735">
        <v>3</v>
      </c>
      <c r="D116" s="781" t="s">
        <v>337</v>
      </c>
      <c r="E116" s="782"/>
      <c r="F116" s="782"/>
      <c r="G116" s="782"/>
      <c r="H116" s="782"/>
      <c r="I116" s="783"/>
      <c r="J116" s="751" t="s">
        <v>432</v>
      </c>
      <c r="K116" s="754">
        <v>0</v>
      </c>
      <c r="L116" s="252">
        <v>0</v>
      </c>
      <c r="M116" s="752" t="s">
        <v>147</v>
      </c>
      <c r="N116" s="252">
        <v>1</v>
      </c>
      <c r="O116" s="438">
        <v>1</v>
      </c>
      <c r="P116" s="826"/>
      <c r="Q116" s="824">
        <v>1</v>
      </c>
      <c r="R116" s="254">
        <v>0</v>
      </c>
      <c r="S116" s="777" t="s">
        <v>147</v>
      </c>
      <c r="T116" s="254">
        <v>2</v>
      </c>
      <c r="U116" s="561">
        <v>2</v>
      </c>
      <c r="V116" s="743"/>
      <c r="W116" s="744"/>
      <c r="X116" s="744"/>
      <c r="Y116" s="744"/>
      <c r="Z116" s="744"/>
      <c r="AA116" s="745"/>
      <c r="AB116" s="826" t="s">
        <v>148</v>
      </c>
      <c r="AC116" s="824">
        <v>4</v>
      </c>
      <c r="AD116" s="254">
        <v>2</v>
      </c>
      <c r="AE116" s="777" t="s">
        <v>147</v>
      </c>
      <c r="AF116" s="254">
        <v>0</v>
      </c>
      <c r="AG116" s="561">
        <v>0</v>
      </c>
      <c r="AH116" s="749">
        <v>3</v>
      </c>
      <c r="AI116" s="612"/>
      <c r="AJ116" s="749">
        <v>5</v>
      </c>
      <c r="AK116" s="612"/>
      <c r="AL116" s="749">
        <v>3</v>
      </c>
      <c r="AM116" s="612"/>
      <c r="AN116" s="749">
        <v>2</v>
      </c>
      <c r="AO116" s="611"/>
      <c r="AP116" s="612"/>
      <c r="AQ116" s="749" t="s">
        <v>435</v>
      </c>
      <c r="AR116" s="612"/>
    </row>
    <row r="117" spans="3:45" ht="10.5" customHeight="1" x14ac:dyDescent="0.4">
      <c r="C117" s="736"/>
      <c r="D117" s="784"/>
      <c r="E117" s="785"/>
      <c r="F117" s="785"/>
      <c r="G117" s="785"/>
      <c r="H117" s="785"/>
      <c r="I117" s="786"/>
      <c r="J117" s="374"/>
      <c r="K117" s="755"/>
      <c r="L117" s="253">
        <v>0</v>
      </c>
      <c r="M117" s="753"/>
      <c r="N117" s="253">
        <v>1</v>
      </c>
      <c r="O117" s="441"/>
      <c r="P117" s="827"/>
      <c r="Q117" s="825"/>
      <c r="R117" s="255">
        <v>1</v>
      </c>
      <c r="S117" s="778"/>
      <c r="T117" s="255">
        <v>0</v>
      </c>
      <c r="U117" s="562"/>
      <c r="V117" s="746"/>
      <c r="W117" s="747"/>
      <c r="X117" s="747"/>
      <c r="Y117" s="747"/>
      <c r="Z117" s="747"/>
      <c r="AA117" s="748"/>
      <c r="AB117" s="827"/>
      <c r="AC117" s="825"/>
      <c r="AD117" s="255">
        <v>2</v>
      </c>
      <c r="AE117" s="778"/>
      <c r="AF117" s="255">
        <v>0</v>
      </c>
      <c r="AG117" s="562"/>
      <c r="AH117" s="750"/>
      <c r="AI117" s="598"/>
      <c r="AJ117" s="750"/>
      <c r="AK117" s="598"/>
      <c r="AL117" s="750"/>
      <c r="AM117" s="598"/>
      <c r="AN117" s="750"/>
      <c r="AO117" s="597"/>
      <c r="AP117" s="598"/>
      <c r="AQ117" s="750"/>
      <c r="AR117" s="598"/>
    </row>
    <row r="118" spans="3:45" ht="10.5" customHeight="1" x14ac:dyDescent="0.4">
      <c r="C118" s="735">
        <v>4</v>
      </c>
      <c r="D118" s="771" t="s">
        <v>339</v>
      </c>
      <c r="E118" s="437"/>
      <c r="F118" s="437"/>
      <c r="G118" s="437"/>
      <c r="H118" s="437"/>
      <c r="I118" s="438"/>
      <c r="J118" s="751" t="s">
        <v>437</v>
      </c>
      <c r="K118" s="754">
        <v>1</v>
      </c>
      <c r="L118" s="252">
        <v>0</v>
      </c>
      <c r="M118" s="752" t="s">
        <v>147</v>
      </c>
      <c r="N118" s="252">
        <v>0</v>
      </c>
      <c r="O118" s="438">
        <v>1</v>
      </c>
      <c r="P118" s="751" t="s">
        <v>148</v>
      </c>
      <c r="Q118" s="754">
        <v>1</v>
      </c>
      <c r="R118" s="252">
        <v>0</v>
      </c>
      <c r="S118" s="752" t="s">
        <v>147</v>
      </c>
      <c r="T118" s="252">
        <v>0</v>
      </c>
      <c r="U118" s="438">
        <v>0</v>
      </c>
      <c r="V118" s="751" t="s">
        <v>432</v>
      </c>
      <c r="W118" s="754">
        <v>0</v>
      </c>
      <c r="X118" s="252">
        <v>0</v>
      </c>
      <c r="Y118" s="752" t="s">
        <v>147</v>
      </c>
      <c r="Z118" s="252">
        <v>2</v>
      </c>
      <c r="AA118" s="438">
        <v>4</v>
      </c>
      <c r="AB118" s="743"/>
      <c r="AC118" s="744"/>
      <c r="AD118" s="744"/>
      <c r="AE118" s="744"/>
      <c r="AF118" s="744"/>
      <c r="AG118" s="745"/>
      <c r="AH118" s="749">
        <v>4</v>
      </c>
      <c r="AI118" s="612"/>
      <c r="AJ118" s="749">
        <v>2</v>
      </c>
      <c r="AK118" s="612"/>
      <c r="AL118" s="749">
        <v>5</v>
      </c>
      <c r="AM118" s="612"/>
      <c r="AN118" s="749">
        <v>-3</v>
      </c>
      <c r="AO118" s="611"/>
      <c r="AP118" s="612"/>
      <c r="AQ118" s="749" t="s">
        <v>434</v>
      </c>
      <c r="AR118" s="612"/>
    </row>
    <row r="119" spans="3:45" ht="10.5" customHeight="1" x14ac:dyDescent="0.4">
      <c r="C119" s="736"/>
      <c r="D119" s="439"/>
      <c r="E119" s="440"/>
      <c r="F119" s="440"/>
      <c r="G119" s="440"/>
      <c r="H119" s="440"/>
      <c r="I119" s="441"/>
      <c r="J119" s="374"/>
      <c r="K119" s="755"/>
      <c r="L119" s="253">
        <v>1</v>
      </c>
      <c r="M119" s="753"/>
      <c r="N119" s="253">
        <v>1</v>
      </c>
      <c r="O119" s="441"/>
      <c r="P119" s="374"/>
      <c r="Q119" s="755"/>
      <c r="R119" s="253">
        <v>1</v>
      </c>
      <c r="S119" s="753"/>
      <c r="T119" s="253">
        <v>0</v>
      </c>
      <c r="U119" s="441"/>
      <c r="V119" s="374"/>
      <c r="W119" s="755"/>
      <c r="X119" s="253">
        <v>0</v>
      </c>
      <c r="Y119" s="753"/>
      <c r="Z119" s="253">
        <v>2</v>
      </c>
      <c r="AA119" s="441"/>
      <c r="AB119" s="746"/>
      <c r="AC119" s="747"/>
      <c r="AD119" s="747"/>
      <c r="AE119" s="747"/>
      <c r="AF119" s="747"/>
      <c r="AG119" s="748"/>
      <c r="AH119" s="750"/>
      <c r="AI119" s="598"/>
      <c r="AJ119" s="750"/>
      <c r="AK119" s="598"/>
      <c r="AL119" s="750"/>
      <c r="AM119" s="598"/>
      <c r="AN119" s="750"/>
      <c r="AO119" s="597"/>
      <c r="AP119" s="598"/>
      <c r="AQ119" s="750"/>
      <c r="AR119" s="598"/>
    </row>
    <row r="120" spans="3:45" ht="10.35" customHeight="1" x14ac:dyDescent="0.4"/>
    <row r="121" spans="3:45" ht="10.35" customHeight="1" x14ac:dyDescent="0.4">
      <c r="C121" s="762" t="s">
        <v>554</v>
      </c>
      <c r="D121" s="762"/>
      <c r="E121" s="762"/>
      <c r="F121" s="762"/>
      <c r="G121" s="762"/>
      <c r="H121" s="762"/>
      <c r="I121" s="762"/>
      <c r="J121" s="762"/>
      <c r="K121" s="762"/>
      <c r="L121" s="762"/>
      <c r="M121" s="762"/>
      <c r="N121" s="762"/>
      <c r="O121" s="762"/>
      <c r="P121" s="762"/>
      <c r="Q121" s="762"/>
      <c r="R121" s="762"/>
      <c r="S121" s="762"/>
      <c r="T121" s="762"/>
      <c r="U121" s="762"/>
      <c r="V121" s="762"/>
      <c r="W121" s="762"/>
      <c r="X121" s="762"/>
      <c r="Y121" s="762"/>
      <c r="Z121" s="762"/>
      <c r="AA121" s="762"/>
      <c r="AB121" s="762"/>
      <c r="AC121" s="762"/>
      <c r="AD121" s="762"/>
      <c r="AE121" s="762"/>
      <c r="AF121" s="762"/>
      <c r="AG121" s="762"/>
      <c r="AH121" s="762"/>
      <c r="AI121" s="762"/>
      <c r="AJ121" s="762"/>
      <c r="AK121" s="762"/>
      <c r="AL121" s="762"/>
      <c r="AM121" s="762"/>
      <c r="AN121" s="762"/>
      <c r="AO121" s="762"/>
      <c r="AP121" s="762"/>
      <c r="AQ121" s="762"/>
    </row>
    <row r="122" spans="3:45" ht="10.35" customHeight="1" x14ac:dyDescent="0.4">
      <c r="C122" s="762"/>
      <c r="D122" s="762"/>
      <c r="E122" s="762"/>
      <c r="F122" s="762"/>
      <c r="G122" s="762"/>
      <c r="H122" s="762"/>
      <c r="I122" s="762"/>
      <c r="J122" s="762"/>
      <c r="K122" s="762"/>
      <c r="L122" s="762"/>
      <c r="M122" s="762"/>
      <c r="N122" s="762"/>
      <c r="O122" s="762"/>
      <c r="P122" s="762"/>
      <c r="Q122" s="762"/>
      <c r="R122" s="762"/>
      <c r="S122" s="762"/>
      <c r="T122" s="762"/>
      <c r="U122" s="762"/>
      <c r="V122" s="762"/>
      <c r="W122" s="762"/>
      <c r="X122" s="762"/>
      <c r="Y122" s="762"/>
      <c r="Z122" s="762"/>
      <c r="AA122" s="762"/>
      <c r="AB122" s="762"/>
      <c r="AC122" s="762"/>
      <c r="AD122" s="762"/>
      <c r="AE122" s="762"/>
      <c r="AF122" s="762"/>
      <c r="AG122" s="762"/>
      <c r="AH122" s="762"/>
      <c r="AI122" s="762"/>
      <c r="AJ122" s="762"/>
      <c r="AK122" s="762"/>
      <c r="AL122" s="762"/>
      <c r="AM122" s="762"/>
      <c r="AN122" s="762"/>
      <c r="AO122" s="762"/>
      <c r="AP122" s="762"/>
      <c r="AQ122" s="762"/>
    </row>
    <row r="123" spans="3:45" ht="10.35" customHeight="1" x14ac:dyDescent="0.4"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775" t="s">
        <v>163</v>
      </c>
      <c r="U123" s="775"/>
      <c r="V123" s="775"/>
      <c r="W123" s="775"/>
      <c r="X123" s="775"/>
      <c r="Y123" s="775"/>
      <c r="Z123" s="775"/>
      <c r="AA123" s="111"/>
      <c r="AB123" s="775"/>
      <c r="AC123" s="775"/>
      <c r="AD123" s="775"/>
      <c r="AE123" s="775"/>
      <c r="AF123" s="775"/>
      <c r="AG123" s="775"/>
      <c r="AH123" s="775"/>
      <c r="AI123" s="111"/>
      <c r="AJ123" s="111"/>
      <c r="AK123" s="111"/>
      <c r="AL123" s="111"/>
      <c r="AM123" s="111"/>
      <c r="AN123" s="111"/>
      <c r="AO123" s="111"/>
      <c r="AP123" s="111"/>
      <c r="AQ123" s="111"/>
      <c r="AR123" s="111"/>
      <c r="AS123" s="111"/>
    </row>
    <row r="124" spans="3:45" ht="10.35" customHeight="1" thickBot="1" x14ac:dyDescent="0.45">
      <c r="T124" s="776"/>
      <c r="U124" s="776"/>
      <c r="V124" s="776"/>
      <c r="W124" s="776"/>
      <c r="X124" s="776"/>
      <c r="Y124" s="776"/>
      <c r="Z124" s="776"/>
      <c r="AB124" s="814"/>
      <c r="AC124" s="814"/>
      <c r="AD124" s="814"/>
      <c r="AE124" s="814"/>
      <c r="AF124" s="814"/>
      <c r="AG124" s="814"/>
      <c r="AH124" s="814"/>
    </row>
    <row r="125" spans="3:45" ht="10.35" customHeight="1" thickTop="1" x14ac:dyDescent="0.4">
      <c r="C125" s="112"/>
      <c r="D125" s="112"/>
      <c r="E125" s="763" t="s">
        <v>151</v>
      </c>
      <c r="F125" s="398"/>
      <c r="G125" s="398"/>
      <c r="H125" s="398"/>
      <c r="I125" s="399"/>
      <c r="J125" s="113"/>
      <c r="K125" s="114"/>
      <c r="L125" s="756" t="s">
        <v>342</v>
      </c>
      <c r="M125" s="757"/>
      <c r="N125" s="757"/>
      <c r="O125" s="757"/>
      <c r="P125" s="757"/>
      <c r="Q125" s="757"/>
      <c r="R125" s="758"/>
      <c r="S125" s="118"/>
      <c r="T125" s="802" t="s">
        <v>343</v>
      </c>
      <c r="U125" s="803"/>
      <c r="V125" s="803"/>
      <c r="W125" s="803"/>
      <c r="X125" s="803"/>
      <c r="Y125" s="803"/>
      <c r="Z125" s="804"/>
      <c r="AA125" s="118"/>
      <c r="AB125" s="756" t="s">
        <v>346</v>
      </c>
      <c r="AC125" s="757"/>
      <c r="AD125" s="757"/>
      <c r="AE125" s="757"/>
      <c r="AF125" s="757"/>
      <c r="AG125" s="757"/>
      <c r="AH125" s="758"/>
      <c r="AI125" s="118"/>
      <c r="AJ125" s="756" t="s">
        <v>348</v>
      </c>
      <c r="AK125" s="757"/>
      <c r="AL125" s="757"/>
      <c r="AM125" s="757"/>
      <c r="AN125" s="757"/>
      <c r="AO125" s="757"/>
      <c r="AP125" s="758"/>
    </row>
    <row r="126" spans="3:45" ht="10.35" customHeight="1" thickBot="1" x14ac:dyDescent="0.45">
      <c r="C126" s="112"/>
      <c r="D126" s="112"/>
      <c r="E126" s="498"/>
      <c r="F126" s="370"/>
      <c r="G126" s="370"/>
      <c r="H126" s="370"/>
      <c r="I126" s="371"/>
      <c r="J126" s="113"/>
      <c r="K126" s="114"/>
      <c r="L126" s="759"/>
      <c r="M126" s="760"/>
      <c r="N126" s="760"/>
      <c r="O126" s="760"/>
      <c r="P126" s="760"/>
      <c r="Q126" s="760"/>
      <c r="R126" s="761"/>
      <c r="S126" s="118"/>
      <c r="T126" s="805"/>
      <c r="U126" s="806"/>
      <c r="V126" s="806"/>
      <c r="W126" s="806"/>
      <c r="X126" s="806"/>
      <c r="Y126" s="806"/>
      <c r="Z126" s="807"/>
      <c r="AA126" s="118"/>
      <c r="AB126" s="759"/>
      <c r="AC126" s="760"/>
      <c r="AD126" s="760"/>
      <c r="AE126" s="760"/>
      <c r="AF126" s="760"/>
      <c r="AG126" s="760"/>
      <c r="AH126" s="761"/>
      <c r="AI126" s="118"/>
      <c r="AJ126" s="759"/>
      <c r="AK126" s="760"/>
      <c r="AL126" s="760"/>
      <c r="AM126" s="760"/>
      <c r="AN126" s="760"/>
      <c r="AO126" s="760"/>
      <c r="AP126" s="761"/>
    </row>
    <row r="127" spans="3:45" ht="10.35" customHeight="1" thickTop="1" x14ac:dyDescent="0.4">
      <c r="AB127" s="110" t="s">
        <v>344</v>
      </c>
    </row>
    <row r="128" spans="3:45" ht="10.5" customHeight="1" x14ac:dyDescent="0.4">
      <c r="C128" s="735"/>
      <c r="D128" s="772" t="s">
        <v>167</v>
      </c>
      <c r="E128" s="346"/>
      <c r="F128" s="346"/>
      <c r="G128" s="346"/>
      <c r="H128" s="346"/>
      <c r="I128" s="773"/>
      <c r="J128" s="770" t="s">
        <v>342</v>
      </c>
      <c r="K128" s="558"/>
      <c r="L128" s="558"/>
      <c r="M128" s="558"/>
      <c r="N128" s="558"/>
      <c r="O128" s="561"/>
      <c r="P128" s="770" t="s">
        <v>343</v>
      </c>
      <c r="Q128" s="558"/>
      <c r="R128" s="558"/>
      <c r="S128" s="558"/>
      <c r="T128" s="558"/>
      <c r="U128" s="561"/>
      <c r="V128" s="756" t="s">
        <v>345</v>
      </c>
      <c r="W128" s="757"/>
      <c r="X128" s="757"/>
      <c r="Y128" s="757"/>
      <c r="Z128" s="757"/>
      <c r="AA128" s="758"/>
      <c r="AB128" s="756" t="s">
        <v>347</v>
      </c>
      <c r="AC128" s="757"/>
      <c r="AD128" s="757"/>
      <c r="AE128" s="757"/>
      <c r="AF128" s="757"/>
      <c r="AG128" s="758"/>
      <c r="AH128" s="756" t="s">
        <v>138</v>
      </c>
      <c r="AI128" s="758"/>
      <c r="AJ128" s="756" t="s">
        <v>141</v>
      </c>
      <c r="AK128" s="758"/>
      <c r="AL128" s="756" t="s">
        <v>142</v>
      </c>
      <c r="AM128" s="758"/>
      <c r="AN128" s="756" t="s">
        <v>139</v>
      </c>
      <c r="AO128" s="757"/>
      <c r="AP128" s="758"/>
      <c r="AQ128" s="756" t="s">
        <v>140</v>
      </c>
      <c r="AR128" s="758"/>
    </row>
    <row r="129" spans="3:45" ht="10.5" customHeight="1" x14ac:dyDescent="0.4">
      <c r="C129" s="736"/>
      <c r="D129" s="347"/>
      <c r="E129" s="348"/>
      <c r="F129" s="348"/>
      <c r="G129" s="348"/>
      <c r="H129" s="348"/>
      <c r="I129" s="774"/>
      <c r="J129" s="559"/>
      <c r="K129" s="560"/>
      <c r="L129" s="560"/>
      <c r="M129" s="560"/>
      <c r="N129" s="560"/>
      <c r="O129" s="562"/>
      <c r="P129" s="559"/>
      <c r="Q129" s="560"/>
      <c r="R129" s="560"/>
      <c r="S129" s="560"/>
      <c r="T129" s="560"/>
      <c r="U129" s="562"/>
      <c r="V129" s="759"/>
      <c r="W129" s="760"/>
      <c r="X129" s="760"/>
      <c r="Y129" s="760"/>
      <c r="Z129" s="760"/>
      <c r="AA129" s="761"/>
      <c r="AB129" s="759"/>
      <c r="AC129" s="760"/>
      <c r="AD129" s="760"/>
      <c r="AE129" s="760"/>
      <c r="AF129" s="760"/>
      <c r="AG129" s="761"/>
      <c r="AH129" s="759"/>
      <c r="AI129" s="761"/>
      <c r="AJ129" s="759"/>
      <c r="AK129" s="761"/>
      <c r="AL129" s="759"/>
      <c r="AM129" s="761"/>
      <c r="AN129" s="759"/>
      <c r="AO129" s="760"/>
      <c r="AP129" s="761"/>
      <c r="AQ129" s="759"/>
      <c r="AR129" s="761"/>
    </row>
    <row r="130" spans="3:45" ht="10.5" customHeight="1" x14ac:dyDescent="0.4">
      <c r="C130" s="735">
        <v>1</v>
      </c>
      <c r="D130" s="770" t="s">
        <v>342</v>
      </c>
      <c r="E130" s="558"/>
      <c r="F130" s="558"/>
      <c r="G130" s="558"/>
      <c r="H130" s="558"/>
      <c r="I130" s="561"/>
      <c r="J130" s="797"/>
      <c r="K130" s="798"/>
      <c r="L130" s="798"/>
      <c r="M130" s="798"/>
      <c r="N130" s="798"/>
      <c r="O130" s="799"/>
      <c r="P130" s="751" t="s">
        <v>148</v>
      </c>
      <c r="Q130" s="754">
        <v>5</v>
      </c>
      <c r="R130" s="252">
        <v>3</v>
      </c>
      <c r="S130" s="752" t="s">
        <v>147</v>
      </c>
      <c r="T130" s="252">
        <v>0</v>
      </c>
      <c r="U130" s="438">
        <v>0</v>
      </c>
      <c r="V130" s="751" t="s">
        <v>148</v>
      </c>
      <c r="W130" s="754">
        <v>2</v>
      </c>
      <c r="X130" s="252">
        <v>2</v>
      </c>
      <c r="Y130" s="752" t="s">
        <v>147</v>
      </c>
      <c r="Z130" s="252">
        <v>0</v>
      </c>
      <c r="AA130" s="438">
        <v>0</v>
      </c>
      <c r="AB130" s="751" t="s">
        <v>148</v>
      </c>
      <c r="AC130" s="754">
        <v>2</v>
      </c>
      <c r="AD130" s="252">
        <v>0</v>
      </c>
      <c r="AE130" s="752" t="s">
        <v>147</v>
      </c>
      <c r="AF130" s="252">
        <v>1</v>
      </c>
      <c r="AG130" s="438">
        <v>1</v>
      </c>
      <c r="AH130" s="749">
        <v>9</v>
      </c>
      <c r="AI130" s="612"/>
      <c r="AJ130" s="749">
        <v>10</v>
      </c>
      <c r="AK130" s="612"/>
      <c r="AL130" s="749">
        <v>1</v>
      </c>
      <c r="AM130" s="612"/>
      <c r="AN130" s="749">
        <v>9</v>
      </c>
      <c r="AO130" s="611"/>
      <c r="AP130" s="612"/>
      <c r="AQ130" s="793" t="s">
        <v>428</v>
      </c>
      <c r="AR130" s="794"/>
    </row>
    <row r="131" spans="3:45" ht="10.5" customHeight="1" x14ac:dyDescent="0.4">
      <c r="C131" s="736"/>
      <c r="D131" s="559"/>
      <c r="E131" s="560"/>
      <c r="F131" s="560"/>
      <c r="G131" s="560"/>
      <c r="H131" s="560"/>
      <c r="I131" s="562"/>
      <c r="J131" s="746"/>
      <c r="K131" s="747"/>
      <c r="L131" s="747"/>
      <c r="M131" s="747"/>
      <c r="N131" s="747"/>
      <c r="O131" s="748"/>
      <c r="P131" s="374"/>
      <c r="Q131" s="755"/>
      <c r="R131" s="253">
        <v>2</v>
      </c>
      <c r="S131" s="753"/>
      <c r="T131" s="253">
        <v>0</v>
      </c>
      <c r="U131" s="441"/>
      <c r="V131" s="374"/>
      <c r="W131" s="755"/>
      <c r="X131" s="253">
        <v>1</v>
      </c>
      <c r="Y131" s="753"/>
      <c r="Z131" s="253">
        <v>0</v>
      </c>
      <c r="AA131" s="441"/>
      <c r="AB131" s="374"/>
      <c r="AC131" s="755"/>
      <c r="AD131" s="253">
        <v>2</v>
      </c>
      <c r="AE131" s="753"/>
      <c r="AF131" s="253">
        <v>0</v>
      </c>
      <c r="AG131" s="441"/>
      <c r="AH131" s="750"/>
      <c r="AI131" s="598"/>
      <c r="AJ131" s="750"/>
      <c r="AK131" s="598"/>
      <c r="AL131" s="750"/>
      <c r="AM131" s="598"/>
      <c r="AN131" s="750"/>
      <c r="AO131" s="597"/>
      <c r="AP131" s="598"/>
      <c r="AQ131" s="795"/>
      <c r="AR131" s="796"/>
    </row>
    <row r="132" spans="3:45" ht="10.5" customHeight="1" x14ac:dyDescent="0.4">
      <c r="C132" s="735">
        <v>2</v>
      </c>
      <c r="D132" s="756" t="s">
        <v>343</v>
      </c>
      <c r="E132" s="757"/>
      <c r="F132" s="757"/>
      <c r="G132" s="757"/>
      <c r="H132" s="757"/>
      <c r="I132" s="758"/>
      <c r="J132" s="751" t="s">
        <v>432</v>
      </c>
      <c r="K132" s="754">
        <v>0</v>
      </c>
      <c r="L132" s="252">
        <v>0</v>
      </c>
      <c r="M132" s="752" t="s">
        <v>147</v>
      </c>
      <c r="N132" s="252">
        <v>3</v>
      </c>
      <c r="O132" s="438">
        <v>5</v>
      </c>
      <c r="P132" s="743"/>
      <c r="Q132" s="744"/>
      <c r="R132" s="744"/>
      <c r="S132" s="744"/>
      <c r="T132" s="744"/>
      <c r="U132" s="745"/>
      <c r="V132" s="826" t="s">
        <v>148</v>
      </c>
      <c r="W132" s="824">
        <v>3</v>
      </c>
      <c r="X132" s="254">
        <v>2</v>
      </c>
      <c r="Y132" s="777" t="s">
        <v>147</v>
      </c>
      <c r="Z132" s="254">
        <v>0</v>
      </c>
      <c r="AA132" s="561">
        <v>0</v>
      </c>
      <c r="AB132" s="826" t="s">
        <v>148</v>
      </c>
      <c r="AC132" s="824">
        <v>3</v>
      </c>
      <c r="AD132" s="254">
        <v>1</v>
      </c>
      <c r="AE132" s="777" t="s">
        <v>147</v>
      </c>
      <c r="AF132" s="254">
        <v>0</v>
      </c>
      <c r="AG132" s="561">
        <v>1</v>
      </c>
      <c r="AH132" s="749">
        <v>6</v>
      </c>
      <c r="AI132" s="612"/>
      <c r="AJ132" s="749">
        <v>6</v>
      </c>
      <c r="AK132" s="612"/>
      <c r="AL132" s="749">
        <v>6</v>
      </c>
      <c r="AM132" s="612"/>
      <c r="AN132" s="749">
        <v>0</v>
      </c>
      <c r="AO132" s="611"/>
      <c r="AP132" s="612"/>
      <c r="AQ132" s="749" t="s">
        <v>430</v>
      </c>
      <c r="AR132" s="612"/>
    </row>
    <row r="133" spans="3:45" ht="10.5" customHeight="1" x14ac:dyDescent="0.4">
      <c r="C133" s="736"/>
      <c r="D133" s="759"/>
      <c r="E133" s="760"/>
      <c r="F133" s="760"/>
      <c r="G133" s="760"/>
      <c r="H133" s="760"/>
      <c r="I133" s="761"/>
      <c r="J133" s="374"/>
      <c r="K133" s="755"/>
      <c r="L133" s="253">
        <v>0</v>
      </c>
      <c r="M133" s="753"/>
      <c r="N133" s="253">
        <v>2</v>
      </c>
      <c r="O133" s="441"/>
      <c r="P133" s="746"/>
      <c r="Q133" s="747"/>
      <c r="R133" s="747"/>
      <c r="S133" s="747"/>
      <c r="T133" s="747"/>
      <c r="U133" s="748"/>
      <c r="V133" s="827"/>
      <c r="W133" s="825"/>
      <c r="X133" s="255">
        <v>2</v>
      </c>
      <c r="Y133" s="778"/>
      <c r="Z133" s="255">
        <v>0</v>
      </c>
      <c r="AA133" s="562"/>
      <c r="AB133" s="827"/>
      <c r="AC133" s="825"/>
      <c r="AD133" s="255">
        <v>2</v>
      </c>
      <c r="AE133" s="778"/>
      <c r="AF133" s="255">
        <v>1</v>
      </c>
      <c r="AG133" s="562"/>
      <c r="AH133" s="750"/>
      <c r="AI133" s="598"/>
      <c r="AJ133" s="750"/>
      <c r="AK133" s="598"/>
      <c r="AL133" s="750"/>
      <c r="AM133" s="598"/>
      <c r="AN133" s="750"/>
      <c r="AO133" s="597"/>
      <c r="AP133" s="598"/>
      <c r="AQ133" s="750"/>
      <c r="AR133" s="598"/>
    </row>
    <row r="134" spans="3:45" ht="10.5" customHeight="1" x14ac:dyDescent="0.4">
      <c r="C134" s="735">
        <v>3</v>
      </c>
      <c r="D134" s="756" t="s">
        <v>345</v>
      </c>
      <c r="E134" s="757"/>
      <c r="F134" s="757"/>
      <c r="G134" s="757"/>
      <c r="H134" s="757"/>
      <c r="I134" s="758"/>
      <c r="J134" s="751" t="s">
        <v>432</v>
      </c>
      <c r="K134" s="754">
        <v>0</v>
      </c>
      <c r="L134" s="252">
        <v>0</v>
      </c>
      <c r="M134" s="752" t="s">
        <v>147</v>
      </c>
      <c r="N134" s="252">
        <v>2</v>
      </c>
      <c r="O134" s="438">
        <v>3</v>
      </c>
      <c r="P134" s="751" t="s">
        <v>432</v>
      </c>
      <c r="Q134" s="754">
        <v>0</v>
      </c>
      <c r="R134" s="252">
        <v>0</v>
      </c>
      <c r="S134" s="752" t="s">
        <v>147</v>
      </c>
      <c r="T134" s="252">
        <v>2</v>
      </c>
      <c r="U134" s="438">
        <v>3</v>
      </c>
      <c r="V134" s="743"/>
      <c r="W134" s="744"/>
      <c r="X134" s="744"/>
      <c r="Y134" s="744"/>
      <c r="Z134" s="744"/>
      <c r="AA134" s="745"/>
      <c r="AB134" s="751" t="s">
        <v>437</v>
      </c>
      <c r="AC134" s="754">
        <v>0</v>
      </c>
      <c r="AD134" s="252">
        <v>0</v>
      </c>
      <c r="AE134" s="752" t="s">
        <v>147</v>
      </c>
      <c r="AF134" s="252">
        <v>0</v>
      </c>
      <c r="AG134" s="438">
        <v>0</v>
      </c>
      <c r="AH134" s="749">
        <v>1</v>
      </c>
      <c r="AI134" s="612"/>
      <c r="AJ134" s="749">
        <v>0</v>
      </c>
      <c r="AK134" s="612"/>
      <c r="AL134" s="749">
        <v>6</v>
      </c>
      <c r="AM134" s="612"/>
      <c r="AN134" s="749">
        <v>-6</v>
      </c>
      <c r="AO134" s="611"/>
      <c r="AP134" s="612"/>
      <c r="AQ134" s="749" t="s">
        <v>429</v>
      </c>
      <c r="AR134" s="612"/>
    </row>
    <row r="135" spans="3:45" ht="10.5" customHeight="1" x14ac:dyDescent="0.4">
      <c r="C135" s="736"/>
      <c r="D135" s="759"/>
      <c r="E135" s="760"/>
      <c r="F135" s="760"/>
      <c r="G135" s="760"/>
      <c r="H135" s="760"/>
      <c r="I135" s="761"/>
      <c r="J135" s="374"/>
      <c r="K135" s="755"/>
      <c r="L135" s="253">
        <v>0</v>
      </c>
      <c r="M135" s="753"/>
      <c r="N135" s="253">
        <v>1</v>
      </c>
      <c r="O135" s="441"/>
      <c r="P135" s="374"/>
      <c r="Q135" s="755"/>
      <c r="R135" s="253">
        <v>0</v>
      </c>
      <c r="S135" s="753"/>
      <c r="T135" s="253">
        <v>1</v>
      </c>
      <c r="U135" s="441"/>
      <c r="V135" s="746"/>
      <c r="W135" s="747"/>
      <c r="X135" s="747"/>
      <c r="Y135" s="747"/>
      <c r="Z135" s="747"/>
      <c r="AA135" s="748"/>
      <c r="AB135" s="374"/>
      <c r="AC135" s="755"/>
      <c r="AD135" s="253">
        <v>0</v>
      </c>
      <c r="AE135" s="753"/>
      <c r="AF135" s="253">
        <v>0</v>
      </c>
      <c r="AG135" s="441"/>
      <c r="AH135" s="750"/>
      <c r="AI135" s="598"/>
      <c r="AJ135" s="750"/>
      <c r="AK135" s="598"/>
      <c r="AL135" s="750"/>
      <c r="AM135" s="598"/>
      <c r="AN135" s="750"/>
      <c r="AO135" s="597"/>
      <c r="AP135" s="598"/>
      <c r="AQ135" s="750"/>
      <c r="AR135" s="598"/>
    </row>
    <row r="136" spans="3:45" ht="10.5" customHeight="1" x14ac:dyDescent="0.4">
      <c r="C136" s="735">
        <v>4</v>
      </c>
      <c r="D136" s="756" t="s">
        <v>347</v>
      </c>
      <c r="E136" s="757"/>
      <c r="F136" s="757"/>
      <c r="G136" s="757"/>
      <c r="H136" s="757"/>
      <c r="I136" s="758"/>
      <c r="J136" s="751" t="s">
        <v>432</v>
      </c>
      <c r="K136" s="754">
        <v>1</v>
      </c>
      <c r="L136" s="252">
        <v>1</v>
      </c>
      <c r="M136" s="752" t="s">
        <v>147</v>
      </c>
      <c r="N136" s="252">
        <v>0</v>
      </c>
      <c r="O136" s="438">
        <v>2</v>
      </c>
      <c r="P136" s="751" t="s">
        <v>432</v>
      </c>
      <c r="Q136" s="754">
        <v>1</v>
      </c>
      <c r="R136" s="252">
        <v>0</v>
      </c>
      <c r="S136" s="752" t="s">
        <v>147</v>
      </c>
      <c r="T136" s="252">
        <v>1</v>
      </c>
      <c r="U136" s="438">
        <v>3</v>
      </c>
      <c r="V136" s="751" t="s">
        <v>437</v>
      </c>
      <c r="W136" s="754">
        <v>0</v>
      </c>
      <c r="X136" s="252">
        <v>0</v>
      </c>
      <c r="Y136" s="752" t="s">
        <v>147</v>
      </c>
      <c r="Z136" s="252">
        <v>0</v>
      </c>
      <c r="AA136" s="438">
        <v>0</v>
      </c>
      <c r="AB136" s="743"/>
      <c r="AC136" s="744"/>
      <c r="AD136" s="744"/>
      <c r="AE136" s="744"/>
      <c r="AF136" s="744"/>
      <c r="AG136" s="745"/>
      <c r="AH136" s="749">
        <v>1</v>
      </c>
      <c r="AI136" s="612"/>
      <c r="AJ136" s="749">
        <v>2</v>
      </c>
      <c r="AK136" s="612"/>
      <c r="AL136" s="749">
        <v>5</v>
      </c>
      <c r="AM136" s="612"/>
      <c r="AN136" s="749">
        <v>-3</v>
      </c>
      <c r="AO136" s="611"/>
      <c r="AP136" s="612"/>
      <c r="AQ136" s="749" t="s">
        <v>431</v>
      </c>
      <c r="AR136" s="612"/>
    </row>
    <row r="137" spans="3:45" ht="10.5" customHeight="1" x14ac:dyDescent="0.4">
      <c r="C137" s="736"/>
      <c r="D137" s="759"/>
      <c r="E137" s="760"/>
      <c r="F137" s="760"/>
      <c r="G137" s="760"/>
      <c r="H137" s="760"/>
      <c r="I137" s="761"/>
      <c r="J137" s="374"/>
      <c r="K137" s="755"/>
      <c r="L137" s="253">
        <v>0</v>
      </c>
      <c r="M137" s="753"/>
      <c r="N137" s="252">
        <v>2</v>
      </c>
      <c r="O137" s="441"/>
      <c r="P137" s="374"/>
      <c r="Q137" s="755"/>
      <c r="R137" s="253">
        <v>1</v>
      </c>
      <c r="S137" s="753"/>
      <c r="T137" s="253">
        <v>2</v>
      </c>
      <c r="U137" s="441"/>
      <c r="V137" s="374"/>
      <c r="W137" s="755"/>
      <c r="X137" s="253">
        <v>0</v>
      </c>
      <c r="Y137" s="753"/>
      <c r="Z137" s="253">
        <v>0</v>
      </c>
      <c r="AA137" s="441"/>
      <c r="AB137" s="746"/>
      <c r="AC137" s="747"/>
      <c r="AD137" s="747"/>
      <c r="AE137" s="747"/>
      <c r="AF137" s="747"/>
      <c r="AG137" s="748"/>
      <c r="AH137" s="750"/>
      <c r="AI137" s="598"/>
      <c r="AJ137" s="750"/>
      <c r="AK137" s="598"/>
      <c r="AL137" s="750"/>
      <c r="AM137" s="598"/>
      <c r="AN137" s="750"/>
      <c r="AO137" s="597"/>
      <c r="AP137" s="598"/>
      <c r="AQ137" s="750"/>
      <c r="AR137" s="598"/>
    </row>
    <row r="138" spans="3:45" ht="10.35" customHeight="1" x14ac:dyDescent="0.4"/>
    <row r="139" spans="3:45" ht="10.35" customHeight="1" x14ac:dyDescent="0.4">
      <c r="C139" s="762" t="s">
        <v>555</v>
      </c>
      <c r="D139" s="762"/>
      <c r="E139" s="762"/>
      <c r="F139" s="762"/>
      <c r="G139" s="762"/>
      <c r="H139" s="762"/>
      <c r="I139" s="762"/>
      <c r="J139" s="762"/>
      <c r="K139" s="762"/>
      <c r="L139" s="762"/>
      <c r="M139" s="762"/>
      <c r="N139" s="762"/>
      <c r="O139" s="762"/>
      <c r="P139" s="762"/>
      <c r="Q139" s="762"/>
      <c r="R139" s="762"/>
      <c r="S139" s="762"/>
      <c r="T139" s="762"/>
      <c r="U139" s="762"/>
      <c r="V139" s="762"/>
      <c r="W139" s="762"/>
      <c r="X139" s="762"/>
      <c r="Y139" s="762"/>
      <c r="Z139" s="762"/>
      <c r="AA139" s="762"/>
      <c r="AB139" s="762"/>
      <c r="AC139" s="762"/>
      <c r="AD139" s="762"/>
      <c r="AE139" s="762"/>
      <c r="AF139" s="762"/>
      <c r="AG139" s="762"/>
      <c r="AH139" s="762"/>
      <c r="AI139" s="762"/>
      <c r="AJ139" s="762"/>
      <c r="AK139" s="762"/>
      <c r="AL139" s="762"/>
      <c r="AM139" s="762"/>
      <c r="AN139" s="762"/>
      <c r="AO139" s="762"/>
      <c r="AP139" s="762"/>
      <c r="AQ139" s="762"/>
    </row>
    <row r="140" spans="3:45" ht="10.35" customHeight="1" x14ac:dyDescent="0.4">
      <c r="C140" s="762"/>
      <c r="D140" s="762"/>
      <c r="E140" s="762"/>
      <c r="F140" s="762"/>
      <c r="G140" s="762"/>
      <c r="H140" s="762"/>
      <c r="I140" s="762"/>
      <c r="J140" s="762"/>
      <c r="K140" s="762"/>
      <c r="L140" s="762"/>
      <c r="M140" s="762"/>
      <c r="N140" s="762"/>
      <c r="O140" s="762"/>
      <c r="P140" s="762"/>
      <c r="Q140" s="762"/>
      <c r="R140" s="762"/>
      <c r="S140" s="762"/>
      <c r="T140" s="762"/>
      <c r="U140" s="762"/>
      <c r="V140" s="762"/>
      <c r="W140" s="762"/>
      <c r="X140" s="762"/>
      <c r="Y140" s="762"/>
      <c r="Z140" s="762"/>
      <c r="AA140" s="762"/>
      <c r="AB140" s="762"/>
      <c r="AC140" s="762"/>
      <c r="AD140" s="762"/>
      <c r="AE140" s="762"/>
      <c r="AF140" s="762"/>
      <c r="AG140" s="762"/>
      <c r="AH140" s="762"/>
      <c r="AI140" s="762"/>
      <c r="AJ140" s="762"/>
      <c r="AK140" s="762"/>
      <c r="AL140" s="762"/>
      <c r="AM140" s="762"/>
      <c r="AN140" s="762"/>
      <c r="AO140" s="762"/>
      <c r="AP140" s="762"/>
      <c r="AQ140" s="762"/>
    </row>
    <row r="141" spans="3:45" ht="10.35" customHeight="1" x14ac:dyDescent="0.4">
      <c r="C141" s="828"/>
      <c r="D141" s="829"/>
      <c r="E141" s="829"/>
      <c r="F141" s="829"/>
      <c r="G141" s="829"/>
      <c r="H141" s="829"/>
      <c r="I141" s="829"/>
      <c r="J141" s="829"/>
      <c r="K141" s="829"/>
      <c r="L141" s="829"/>
      <c r="M141" s="829"/>
      <c r="N141" s="829"/>
      <c r="O141" s="829"/>
      <c r="P141" s="829"/>
      <c r="Q141" s="829"/>
      <c r="R141" s="829"/>
      <c r="S141" s="829"/>
      <c r="T141" s="829"/>
      <c r="U141" s="829"/>
      <c r="V141" s="829"/>
      <c r="W141" s="829"/>
      <c r="X141" s="829"/>
      <c r="Y141" s="829"/>
      <c r="Z141" s="829"/>
      <c r="AA141" s="111"/>
      <c r="AB141" s="775" t="s">
        <v>163</v>
      </c>
      <c r="AC141" s="775"/>
      <c r="AD141" s="775"/>
      <c r="AE141" s="775"/>
      <c r="AF141" s="775"/>
      <c r="AG141" s="775"/>
      <c r="AH141" s="775"/>
      <c r="AI141" s="111"/>
      <c r="AJ141" s="111"/>
      <c r="AK141" s="111"/>
      <c r="AL141" s="111"/>
      <c r="AM141" s="111"/>
      <c r="AN141" s="111"/>
      <c r="AO141" s="111"/>
      <c r="AP141" s="111"/>
      <c r="AQ141" s="111"/>
      <c r="AR141" s="111"/>
      <c r="AS141" s="111"/>
    </row>
    <row r="142" spans="3:45" ht="10.35" customHeight="1" thickBot="1" x14ac:dyDescent="0.45">
      <c r="C142" s="829"/>
      <c r="D142" s="829"/>
      <c r="E142" s="829"/>
      <c r="F142" s="829"/>
      <c r="G142" s="829"/>
      <c r="H142" s="829"/>
      <c r="I142" s="829"/>
      <c r="J142" s="829"/>
      <c r="K142" s="829"/>
      <c r="L142" s="829"/>
      <c r="M142" s="829"/>
      <c r="N142" s="829"/>
      <c r="O142" s="829"/>
      <c r="P142" s="829"/>
      <c r="Q142" s="829"/>
      <c r="R142" s="829"/>
      <c r="S142" s="829"/>
      <c r="T142" s="829"/>
      <c r="U142" s="829"/>
      <c r="V142" s="829"/>
      <c r="W142" s="829"/>
      <c r="X142" s="829"/>
      <c r="Y142" s="829"/>
      <c r="Z142" s="829"/>
      <c r="AB142" s="776"/>
      <c r="AC142" s="776"/>
      <c r="AD142" s="776"/>
      <c r="AE142" s="776"/>
      <c r="AF142" s="776"/>
      <c r="AG142" s="776"/>
      <c r="AH142" s="776"/>
    </row>
    <row r="143" spans="3:45" ht="10.35" customHeight="1" thickTop="1" x14ac:dyDescent="0.4">
      <c r="C143" s="112"/>
      <c r="D143" s="112"/>
      <c r="E143" s="763" t="s">
        <v>152</v>
      </c>
      <c r="F143" s="398"/>
      <c r="G143" s="398"/>
      <c r="H143" s="398"/>
      <c r="I143" s="399"/>
      <c r="J143" s="113"/>
      <c r="K143" s="114"/>
      <c r="L143" s="770" t="s">
        <v>351</v>
      </c>
      <c r="M143" s="558"/>
      <c r="N143" s="558"/>
      <c r="O143" s="558"/>
      <c r="P143" s="558"/>
      <c r="Q143" s="558"/>
      <c r="R143" s="561"/>
      <c r="S143" s="112"/>
      <c r="T143" s="770" t="s">
        <v>353</v>
      </c>
      <c r="U143" s="558"/>
      <c r="V143" s="558"/>
      <c r="W143" s="558"/>
      <c r="X143" s="558"/>
      <c r="Y143" s="558"/>
      <c r="Z143" s="561"/>
      <c r="AA143" s="112"/>
      <c r="AB143" s="764" t="s">
        <v>349</v>
      </c>
      <c r="AC143" s="765"/>
      <c r="AD143" s="765"/>
      <c r="AE143" s="765"/>
      <c r="AF143" s="765"/>
      <c r="AG143" s="765"/>
      <c r="AH143" s="766"/>
      <c r="AI143" s="112"/>
      <c r="AJ143" s="770" t="s">
        <v>350</v>
      </c>
      <c r="AK143" s="558"/>
      <c r="AL143" s="558"/>
      <c r="AM143" s="558"/>
      <c r="AN143" s="558"/>
      <c r="AO143" s="558"/>
      <c r="AP143" s="561"/>
    </row>
    <row r="144" spans="3:45" ht="10.35" customHeight="1" thickBot="1" x14ac:dyDescent="0.45">
      <c r="C144" s="112"/>
      <c r="D144" s="112"/>
      <c r="E144" s="498"/>
      <c r="F144" s="370"/>
      <c r="G144" s="370"/>
      <c r="H144" s="370"/>
      <c r="I144" s="371"/>
      <c r="J144" s="113"/>
      <c r="K144" s="114"/>
      <c r="L144" s="559"/>
      <c r="M144" s="560"/>
      <c r="N144" s="560"/>
      <c r="O144" s="560"/>
      <c r="P144" s="560"/>
      <c r="Q144" s="560"/>
      <c r="R144" s="562"/>
      <c r="S144" s="112"/>
      <c r="T144" s="559"/>
      <c r="U144" s="560"/>
      <c r="V144" s="560"/>
      <c r="W144" s="560"/>
      <c r="X144" s="560"/>
      <c r="Y144" s="560"/>
      <c r="Z144" s="562"/>
      <c r="AA144" s="112"/>
      <c r="AB144" s="767"/>
      <c r="AC144" s="768"/>
      <c r="AD144" s="768"/>
      <c r="AE144" s="768"/>
      <c r="AF144" s="768"/>
      <c r="AG144" s="768"/>
      <c r="AH144" s="769"/>
      <c r="AI144" s="112"/>
      <c r="AJ144" s="559"/>
      <c r="AK144" s="560"/>
      <c r="AL144" s="560"/>
      <c r="AM144" s="560"/>
      <c r="AN144" s="560"/>
      <c r="AO144" s="560"/>
      <c r="AP144" s="562"/>
    </row>
    <row r="145" spans="3:44" ht="10.35" customHeight="1" thickTop="1" x14ac:dyDescent="0.4"/>
    <row r="146" spans="3:44" ht="10.5" customHeight="1" x14ac:dyDescent="0.4">
      <c r="C146" s="735"/>
      <c r="D146" s="772" t="s">
        <v>168</v>
      </c>
      <c r="E146" s="346"/>
      <c r="F146" s="346"/>
      <c r="G146" s="346"/>
      <c r="H146" s="346"/>
      <c r="I146" s="773"/>
      <c r="J146" s="756" t="s">
        <v>351</v>
      </c>
      <c r="K146" s="757"/>
      <c r="L146" s="757"/>
      <c r="M146" s="757"/>
      <c r="N146" s="757"/>
      <c r="O146" s="758"/>
      <c r="P146" s="756" t="s">
        <v>352</v>
      </c>
      <c r="Q146" s="757"/>
      <c r="R146" s="757"/>
      <c r="S146" s="757"/>
      <c r="T146" s="757"/>
      <c r="U146" s="758"/>
      <c r="V146" s="756" t="s">
        <v>354</v>
      </c>
      <c r="W146" s="757"/>
      <c r="X146" s="757"/>
      <c r="Y146" s="757"/>
      <c r="Z146" s="757"/>
      <c r="AA146" s="758"/>
      <c r="AB146" s="756" t="s">
        <v>350</v>
      </c>
      <c r="AC146" s="757"/>
      <c r="AD146" s="757"/>
      <c r="AE146" s="757"/>
      <c r="AF146" s="757"/>
      <c r="AG146" s="758"/>
      <c r="AH146" s="756" t="s">
        <v>138</v>
      </c>
      <c r="AI146" s="758"/>
      <c r="AJ146" s="756" t="s">
        <v>141</v>
      </c>
      <c r="AK146" s="758"/>
      <c r="AL146" s="756" t="s">
        <v>142</v>
      </c>
      <c r="AM146" s="758"/>
      <c r="AN146" s="756" t="s">
        <v>139</v>
      </c>
      <c r="AO146" s="757"/>
      <c r="AP146" s="758"/>
      <c r="AQ146" s="756" t="s">
        <v>140</v>
      </c>
      <c r="AR146" s="758"/>
    </row>
    <row r="147" spans="3:44" ht="10.5" customHeight="1" x14ac:dyDescent="0.4">
      <c r="C147" s="736"/>
      <c r="D147" s="347"/>
      <c r="E147" s="348"/>
      <c r="F147" s="348"/>
      <c r="G147" s="348"/>
      <c r="H147" s="348"/>
      <c r="I147" s="774"/>
      <c r="J147" s="759"/>
      <c r="K147" s="760"/>
      <c r="L147" s="760"/>
      <c r="M147" s="760"/>
      <c r="N147" s="760"/>
      <c r="O147" s="761"/>
      <c r="P147" s="759"/>
      <c r="Q147" s="760"/>
      <c r="R147" s="760"/>
      <c r="S147" s="760"/>
      <c r="T147" s="760"/>
      <c r="U147" s="761"/>
      <c r="V147" s="759"/>
      <c r="W147" s="760"/>
      <c r="X147" s="760"/>
      <c r="Y147" s="760"/>
      <c r="Z147" s="760"/>
      <c r="AA147" s="761"/>
      <c r="AB147" s="759"/>
      <c r="AC147" s="760"/>
      <c r="AD147" s="760"/>
      <c r="AE147" s="760"/>
      <c r="AF147" s="760"/>
      <c r="AG147" s="761"/>
      <c r="AH147" s="759"/>
      <c r="AI147" s="761"/>
      <c r="AJ147" s="759"/>
      <c r="AK147" s="761"/>
      <c r="AL147" s="759"/>
      <c r="AM147" s="761"/>
      <c r="AN147" s="759"/>
      <c r="AO147" s="760"/>
      <c r="AP147" s="761"/>
      <c r="AQ147" s="759"/>
      <c r="AR147" s="761"/>
    </row>
    <row r="148" spans="3:44" ht="10.5" customHeight="1" x14ac:dyDescent="0.4">
      <c r="C148" s="735">
        <v>1</v>
      </c>
      <c r="D148" s="756" t="s">
        <v>351</v>
      </c>
      <c r="E148" s="757"/>
      <c r="F148" s="757"/>
      <c r="G148" s="757"/>
      <c r="H148" s="757"/>
      <c r="I148" s="758"/>
      <c r="J148" s="797"/>
      <c r="K148" s="798"/>
      <c r="L148" s="798"/>
      <c r="M148" s="798"/>
      <c r="N148" s="798"/>
      <c r="O148" s="799"/>
      <c r="P148" s="751" t="s">
        <v>432</v>
      </c>
      <c r="Q148" s="754">
        <v>0</v>
      </c>
      <c r="R148" s="256">
        <v>0</v>
      </c>
      <c r="S148" s="752" t="s">
        <v>147</v>
      </c>
      <c r="T148" s="256">
        <v>2</v>
      </c>
      <c r="U148" s="438">
        <v>2</v>
      </c>
      <c r="V148" s="751" t="s">
        <v>432</v>
      </c>
      <c r="W148" s="754">
        <v>1</v>
      </c>
      <c r="X148" s="256">
        <v>0</v>
      </c>
      <c r="Y148" s="752" t="s">
        <v>147</v>
      </c>
      <c r="Z148" s="256">
        <v>1</v>
      </c>
      <c r="AA148" s="438">
        <v>4</v>
      </c>
      <c r="AB148" s="826" t="s">
        <v>148</v>
      </c>
      <c r="AC148" s="824">
        <v>3</v>
      </c>
      <c r="AD148" s="257">
        <v>1</v>
      </c>
      <c r="AE148" s="777" t="s">
        <v>147</v>
      </c>
      <c r="AF148" s="257">
        <v>0</v>
      </c>
      <c r="AG148" s="561">
        <v>0</v>
      </c>
      <c r="AH148" s="749">
        <v>3</v>
      </c>
      <c r="AI148" s="612"/>
      <c r="AJ148" s="749">
        <v>4</v>
      </c>
      <c r="AK148" s="612"/>
      <c r="AL148" s="749">
        <v>6</v>
      </c>
      <c r="AM148" s="612"/>
      <c r="AN148" s="749">
        <v>-2</v>
      </c>
      <c r="AO148" s="611"/>
      <c r="AP148" s="612"/>
      <c r="AQ148" s="749" t="s">
        <v>431</v>
      </c>
      <c r="AR148" s="612"/>
    </row>
    <row r="149" spans="3:44" ht="10.5" customHeight="1" x14ac:dyDescent="0.4">
      <c r="C149" s="736"/>
      <c r="D149" s="759"/>
      <c r="E149" s="760"/>
      <c r="F149" s="760"/>
      <c r="G149" s="760"/>
      <c r="H149" s="760"/>
      <c r="I149" s="761"/>
      <c r="J149" s="746"/>
      <c r="K149" s="747"/>
      <c r="L149" s="747"/>
      <c r="M149" s="747"/>
      <c r="N149" s="747"/>
      <c r="O149" s="748"/>
      <c r="P149" s="374"/>
      <c r="Q149" s="755"/>
      <c r="R149" s="253">
        <v>0</v>
      </c>
      <c r="S149" s="753"/>
      <c r="T149" s="253">
        <v>0</v>
      </c>
      <c r="U149" s="441"/>
      <c r="V149" s="374"/>
      <c r="W149" s="755"/>
      <c r="X149" s="253">
        <v>0</v>
      </c>
      <c r="Y149" s="753"/>
      <c r="Z149" s="253">
        <v>3</v>
      </c>
      <c r="AA149" s="441"/>
      <c r="AB149" s="827"/>
      <c r="AC149" s="825"/>
      <c r="AD149" s="258">
        <v>2</v>
      </c>
      <c r="AE149" s="778"/>
      <c r="AF149" s="258">
        <v>0</v>
      </c>
      <c r="AG149" s="562"/>
      <c r="AH149" s="750"/>
      <c r="AI149" s="598"/>
      <c r="AJ149" s="750"/>
      <c r="AK149" s="598"/>
      <c r="AL149" s="750"/>
      <c r="AM149" s="598"/>
      <c r="AN149" s="750"/>
      <c r="AO149" s="597"/>
      <c r="AP149" s="598"/>
      <c r="AQ149" s="750"/>
      <c r="AR149" s="598"/>
    </row>
    <row r="150" spans="3:44" ht="10.5" customHeight="1" x14ac:dyDescent="0.4">
      <c r="C150" s="735">
        <v>2</v>
      </c>
      <c r="D150" s="756" t="s">
        <v>352</v>
      </c>
      <c r="E150" s="757"/>
      <c r="F150" s="757"/>
      <c r="G150" s="757"/>
      <c r="H150" s="757"/>
      <c r="I150" s="758"/>
      <c r="J150" s="826" t="s">
        <v>148</v>
      </c>
      <c r="K150" s="824">
        <v>2</v>
      </c>
      <c r="L150" s="257">
        <v>2</v>
      </c>
      <c r="M150" s="777" t="s">
        <v>147</v>
      </c>
      <c r="N150" s="257">
        <v>0</v>
      </c>
      <c r="O150" s="561">
        <v>0</v>
      </c>
      <c r="P150" s="743"/>
      <c r="Q150" s="744"/>
      <c r="R150" s="744"/>
      <c r="S150" s="744"/>
      <c r="T150" s="744"/>
      <c r="U150" s="745"/>
      <c r="V150" s="826" t="s">
        <v>148</v>
      </c>
      <c r="W150" s="824">
        <v>1</v>
      </c>
      <c r="X150" s="257">
        <v>1</v>
      </c>
      <c r="Y150" s="777" t="s">
        <v>147</v>
      </c>
      <c r="Z150" s="257">
        <v>0</v>
      </c>
      <c r="AA150" s="561">
        <v>0</v>
      </c>
      <c r="AB150" s="826" t="s">
        <v>148</v>
      </c>
      <c r="AC150" s="824">
        <v>1</v>
      </c>
      <c r="AD150" s="257">
        <v>1</v>
      </c>
      <c r="AE150" s="777" t="s">
        <v>147</v>
      </c>
      <c r="AF150" s="257">
        <v>0</v>
      </c>
      <c r="AG150" s="561">
        <v>0</v>
      </c>
      <c r="AH150" s="749">
        <v>9</v>
      </c>
      <c r="AI150" s="612"/>
      <c r="AJ150" s="749">
        <v>4</v>
      </c>
      <c r="AK150" s="612"/>
      <c r="AL150" s="749">
        <v>0</v>
      </c>
      <c r="AM150" s="612"/>
      <c r="AN150" s="749">
        <v>4</v>
      </c>
      <c r="AO150" s="611"/>
      <c r="AP150" s="612"/>
      <c r="AQ150" s="749" t="s">
        <v>430</v>
      </c>
      <c r="AR150" s="612"/>
    </row>
    <row r="151" spans="3:44" ht="10.5" customHeight="1" x14ac:dyDescent="0.4">
      <c r="C151" s="736"/>
      <c r="D151" s="759"/>
      <c r="E151" s="760"/>
      <c r="F151" s="760"/>
      <c r="G151" s="760"/>
      <c r="H151" s="760"/>
      <c r="I151" s="761"/>
      <c r="J151" s="827"/>
      <c r="K151" s="825"/>
      <c r="L151" s="258">
        <v>0</v>
      </c>
      <c r="M151" s="778"/>
      <c r="N151" s="258">
        <v>0</v>
      </c>
      <c r="O151" s="562"/>
      <c r="P151" s="746"/>
      <c r="Q151" s="747"/>
      <c r="R151" s="747"/>
      <c r="S151" s="747"/>
      <c r="T151" s="747"/>
      <c r="U151" s="748"/>
      <c r="V151" s="827"/>
      <c r="W151" s="825"/>
      <c r="X151" s="258">
        <v>0</v>
      </c>
      <c r="Y151" s="778"/>
      <c r="Z151" s="258">
        <v>0</v>
      </c>
      <c r="AA151" s="562"/>
      <c r="AB151" s="827"/>
      <c r="AC151" s="825"/>
      <c r="AD151" s="258">
        <v>0</v>
      </c>
      <c r="AE151" s="778"/>
      <c r="AF151" s="258">
        <v>0</v>
      </c>
      <c r="AG151" s="562"/>
      <c r="AH151" s="750"/>
      <c r="AI151" s="598"/>
      <c r="AJ151" s="750"/>
      <c r="AK151" s="598"/>
      <c r="AL151" s="750"/>
      <c r="AM151" s="598"/>
      <c r="AN151" s="750"/>
      <c r="AO151" s="597"/>
      <c r="AP151" s="598"/>
      <c r="AQ151" s="750"/>
      <c r="AR151" s="598"/>
    </row>
    <row r="152" spans="3:44" ht="10.5" customHeight="1" x14ac:dyDescent="0.4">
      <c r="C152" s="735">
        <v>3</v>
      </c>
      <c r="D152" s="756" t="s">
        <v>354</v>
      </c>
      <c r="E152" s="757"/>
      <c r="F152" s="757"/>
      <c r="G152" s="757"/>
      <c r="H152" s="757"/>
      <c r="I152" s="758"/>
      <c r="J152" s="826" t="s">
        <v>148</v>
      </c>
      <c r="K152" s="824">
        <v>4</v>
      </c>
      <c r="L152" s="257">
        <v>1</v>
      </c>
      <c r="M152" s="777" t="s">
        <v>147</v>
      </c>
      <c r="N152" s="257">
        <v>1</v>
      </c>
      <c r="O152" s="561">
        <v>1</v>
      </c>
      <c r="P152" s="751" t="s">
        <v>432</v>
      </c>
      <c r="Q152" s="754">
        <v>0</v>
      </c>
      <c r="R152" s="256">
        <v>0</v>
      </c>
      <c r="S152" s="752" t="s">
        <v>147</v>
      </c>
      <c r="T152" s="256">
        <v>1</v>
      </c>
      <c r="U152" s="438">
        <v>1</v>
      </c>
      <c r="V152" s="743"/>
      <c r="W152" s="744"/>
      <c r="X152" s="744"/>
      <c r="Y152" s="744"/>
      <c r="Z152" s="744"/>
      <c r="AA152" s="745"/>
      <c r="AB152" s="826" t="s">
        <v>148</v>
      </c>
      <c r="AC152" s="824">
        <v>8</v>
      </c>
      <c r="AD152" s="257">
        <v>3</v>
      </c>
      <c r="AE152" s="777" t="s">
        <v>147</v>
      </c>
      <c r="AF152" s="257">
        <v>0</v>
      </c>
      <c r="AG152" s="561">
        <v>0</v>
      </c>
      <c r="AH152" s="749">
        <v>6</v>
      </c>
      <c r="AI152" s="612"/>
      <c r="AJ152" s="749">
        <v>12</v>
      </c>
      <c r="AK152" s="612"/>
      <c r="AL152" s="749">
        <v>2</v>
      </c>
      <c r="AM152" s="612"/>
      <c r="AN152" s="749">
        <v>10</v>
      </c>
      <c r="AO152" s="611"/>
      <c r="AP152" s="612"/>
      <c r="AQ152" s="793" t="s">
        <v>428</v>
      </c>
      <c r="AR152" s="794"/>
    </row>
    <row r="153" spans="3:44" ht="10.5" customHeight="1" x14ac:dyDescent="0.4">
      <c r="C153" s="736"/>
      <c r="D153" s="759"/>
      <c r="E153" s="760"/>
      <c r="F153" s="760"/>
      <c r="G153" s="760"/>
      <c r="H153" s="760"/>
      <c r="I153" s="761"/>
      <c r="J153" s="827"/>
      <c r="K153" s="825"/>
      <c r="L153" s="258">
        <v>2</v>
      </c>
      <c r="M153" s="778"/>
      <c r="N153" s="258">
        <v>0</v>
      </c>
      <c r="O153" s="562"/>
      <c r="P153" s="374"/>
      <c r="Q153" s="755"/>
      <c r="R153" s="253">
        <v>0</v>
      </c>
      <c r="S153" s="753"/>
      <c r="T153" s="253">
        <v>0</v>
      </c>
      <c r="U153" s="441"/>
      <c r="V153" s="746"/>
      <c r="W153" s="747"/>
      <c r="X153" s="747"/>
      <c r="Y153" s="747"/>
      <c r="Z153" s="747"/>
      <c r="AA153" s="748"/>
      <c r="AB153" s="827"/>
      <c r="AC153" s="825"/>
      <c r="AD153" s="258">
        <v>5</v>
      </c>
      <c r="AE153" s="778"/>
      <c r="AF153" s="258">
        <v>0</v>
      </c>
      <c r="AG153" s="562"/>
      <c r="AH153" s="750"/>
      <c r="AI153" s="598"/>
      <c r="AJ153" s="750"/>
      <c r="AK153" s="598"/>
      <c r="AL153" s="750"/>
      <c r="AM153" s="598"/>
      <c r="AN153" s="750"/>
      <c r="AO153" s="597"/>
      <c r="AP153" s="598"/>
      <c r="AQ153" s="795"/>
      <c r="AR153" s="796"/>
    </row>
    <row r="154" spans="3:44" ht="10.5" customHeight="1" x14ac:dyDescent="0.4">
      <c r="C154" s="735">
        <v>4</v>
      </c>
      <c r="D154" s="756" t="s">
        <v>350</v>
      </c>
      <c r="E154" s="757"/>
      <c r="F154" s="757"/>
      <c r="G154" s="757"/>
      <c r="H154" s="757"/>
      <c r="I154" s="758"/>
      <c r="J154" s="751" t="s">
        <v>432</v>
      </c>
      <c r="K154" s="754">
        <v>0</v>
      </c>
      <c r="L154" s="256">
        <v>0</v>
      </c>
      <c r="M154" s="752" t="s">
        <v>147</v>
      </c>
      <c r="N154" s="256">
        <v>1</v>
      </c>
      <c r="O154" s="438">
        <v>3</v>
      </c>
      <c r="P154" s="751" t="s">
        <v>432</v>
      </c>
      <c r="Q154" s="754">
        <v>0</v>
      </c>
      <c r="R154" s="256">
        <v>0</v>
      </c>
      <c r="S154" s="752" t="s">
        <v>147</v>
      </c>
      <c r="T154" s="256">
        <v>1</v>
      </c>
      <c r="U154" s="438">
        <v>1</v>
      </c>
      <c r="V154" s="751" t="s">
        <v>432</v>
      </c>
      <c r="W154" s="754">
        <v>0</v>
      </c>
      <c r="X154" s="256">
        <v>0</v>
      </c>
      <c r="Y154" s="752" t="s">
        <v>147</v>
      </c>
      <c r="Z154" s="256">
        <v>3</v>
      </c>
      <c r="AA154" s="438">
        <v>1</v>
      </c>
      <c r="AB154" s="743"/>
      <c r="AC154" s="744"/>
      <c r="AD154" s="744"/>
      <c r="AE154" s="744"/>
      <c r="AF154" s="744"/>
      <c r="AG154" s="745"/>
      <c r="AH154" s="749">
        <v>0</v>
      </c>
      <c r="AI154" s="612"/>
      <c r="AJ154" s="749">
        <v>0</v>
      </c>
      <c r="AK154" s="612"/>
      <c r="AL154" s="749">
        <v>12</v>
      </c>
      <c r="AM154" s="612"/>
      <c r="AN154" s="749">
        <v>-12</v>
      </c>
      <c r="AO154" s="611"/>
      <c r="AP154" s="612"/>
      <c r="AQ154" s="749" t="s">
        <v>429</v>
      </c>
      <c r="AR154" s="612"/>
    </row>
    <row r="155" spans="3:44" ht="10.5" customHeight="1" x14ac:dyDescent="0.4">
      <c r="C155" s="736"/>
      <c r="D155" s="759"/>
      <c r="E155" s="760"/>
      <c r="F155" s="760"/>
      <c r="G155" s="760"/>
      <c r="H155" s="760"/>
      <c r="I155" s="761"/>
      <c r="J155" s="374"/>
      <c r="K155" s="755"/>
      <c r="L155" s="253">
        <v>0</v>
      </c>
      <c r="M155" s="753"/>
      <c r="N155" s="253">
        <v>2</v>
      </c>
      <c r="O155" s="441"/>
      <c r="P155" s="374"/>
      <c r="Q155" s="755"/>
      <c r="R155" s="253">
        <v>0</v>
      </c>
      <c r="S155" s="753"/>
      <c r="T155" s="253">
        <v>0</v>
      </c>
      <c r="U155" s="441"/>
      <c r="V155" s="374"/>
      <c r="W155" s="755"/>
      <c r="X155" s="253">
        <v>0</v>
      </c>
      <c r="Y155" s="753"/>
      <c r="Z155" s="253">
        <v>5</v>
      </c>
      <c r="AA155" s="441"/>
      <c r="AB155" s="746"/>
      <c r="AC155" s="747"/>
      <c r="AD155" s="747"/>
      <c r="AE155" s="747"/>
      <c r="AF155" s="747"/>
      <c r="AG155" s="748"/>
      <c r="AH155" s="750"/>
      <c r="AI155" s="598"/>
      <c r="AJ155" s="750"/>
      <c r="AK155" s="598"/>
      <c r="AL155" s="750"/>
      <c r="AM155" s="598"/>
      <c r="AN155" s="750"/>
      <c r="AO155" s="597"/>
      <c r="AP155" s="598"/>
      <c r="AQ155" s="750"/>
      <c r="AR155" s="598"/>
    </row>
    <row r="156" spans="3:44" ht="13.5" customHeight="1" x14ac:dyDescent="0.4"/>
    <row r="157" spans="3:44" ht="13.5" customHeight="1" x14ac:dyDescent="0.4">
      <c r="U157" s="830">
        <v>2</v>
      </c>
      <c r="V157" s="830"/>
    </row>
  </sheetData>
  <mergeCells count="795">
    <mergeCell ref="K132:K133"/>
    <mergeCell ref="W132:W133"/>
    <mergeCell ref="K136:K137"/>
    <mergeCell ref="Q136:Q137"/>
    <mergeCell ref="W94:W95"/>
    <mergeCell ref="AC94:AC95"/>
    <mergeCell ref="Q94:Q95"/>
    <mergeCell ref="K96:K97"/>
    <mergeCell ref="W96:W97"/>
    <mergeCell ref="Q100:Q101"/>
    <mergeCell ref="K100:K101"/>
    <mergeCell ref="Q112:Q113"/>
    <mergeCell ref="W112:W113"/>
    <mergeCell ref="AC112:AC113"/>
    <mergeCell ref="AB105:AH106"/>
    <mergeCell ref="AB123:AH124"/>
    <mergeCell ref="K114:K115"/>
    <mergeCell ref="W114:W115"/>
    <mergeCell ref="K118:K119"/>
    <mergeCell ref="Q118:Q119"/>
    <mergeCell ref="Y136:Y137"/>
    <mergeCell ref="AH130:AI131"/>
    <mergeCell ref="Y100:Y101"/>
    <mergeCell ref="AH134:AI135"/>
    <mergeCell ref="S55:S56"/>
    <mergeCell ref="U55:U56"/>
    <mergeCell ref="AE134:AE135"/>
    <mergeCell ref="AG134:AG135"/>
    <mergeCell ref="AE116:AE117"/>
    <mergeCell ref="AG116:AG117"/>
    <mergeCell ref="AC116:AC117"/>
    <mergeCell ref="V110:AA111"/>
    <mergeCell ref="AB110:AG111"/>
    <mergeCell ref="AA100:AA101"/>
    <mergeCell ref="AB100:AG101"/>
    <mergeCell ref="W100:W101"/>
    <mergeCell ref="AC130:AC131"/>
    <mergeCell ref="AB130:AB131"/>
    <mergeCell ref="AE130:AE131"/>
    <mergeCell ref="AG130:AG131"/>
    <mergeCell ref="AB98:AB99"/>
    <mergeCell ref="AC98:AC99"/>
    <mergeCell ref="S100:S101"/>
    <mergeCell ref="U100:U101"/>
    <mergeCell ref="V100:V101"/>
    <mergeCell ref="S98:S99"/>
    <mergeCell ref="U98:U99"/>
    <mergeCell ref="V98:AA99"/>
    <mergeCell ref="U157:V157"/>
    <mergeCell ref="U79:V79"/>
    <mergeCell ref="AH154:AI155"/>
    <mergeCell ref="Y154:Y155"/>
    <mergeCell ref="AA154:AA155"/>
    <mergeCell ref="AB154:AG155"/>
    <mergeCell ref="AH136:AI137"/>
    <mergeCell ref="AH118:AI119"/>
    <mergeCell ref="AH100:AI101"/>
    <mergeCell ref="C81:AQ82"/>
    <mergeCell ref="C83:AQ84"/>
    <mergeCell ref="C85:AQ86"/>
    <mergeCell ref="E89:I90"/>
    <mergeCell ref="L89:R90"/>
    <mergeCell ref="T89:Z90"/>
    <mergeCell ref="AB89:AH90"/>
    <mergeCell ref="S154:S155"/>
    <mergeCell ref="U154:U155"/>
    <mergeCell ref="V154:V155"/>
    <mergeCell ref="W154:W155"/>
    <mergeCell ref="AJ152:AK153"/>
    <mergeCell ref="AJ154:AK155"/>
    <mergeCell ref="AL154:AM155"/>
    <mergeCell ref="AB141:AH142"/>
    <mergeCell ref="AG150:AG151"/>
    <mergeCell ref="AH150:AI151"/>
    <mergeCell ref="C154:C155"/>
    <mergeCell ref="D154:I155"/>
    <mergeCell ref="J154:J155"/>
    <mergeCell ref="M154:M155"/>
    <mergeCell ref="O154:O155"/>
    <mergeCell ref="P154:P155"/>
    <mergeCell ref="AE152:AE153"/>
    <mergeCell ref="AG152:AG153"/>
    <mergeCell ref="AH152:AI153"/>
    <mergeCell ref="C152:C153"/>
    <mergeCell ref="D152:I153"/>
    <mergeCell ref="J152:J153"/>
    <mergeCell ref="K152:K153"/>
    <mergeCell ref="M152:M153"/>
    <mergeCell ref="K154:K155"/>
    <mergeCell ref="Q154:Q155"/>
    <mergeCell ref="AN154:AP155"/>
    <mergeCell ref="AQ154:AR155"/>
    <mergeCell ref="AL152:AM153"/>
    <mergeCell ref="AN152:AP153"/>
    <mergeCell ref="AQ152:AR153"/>
    <mergeCell ref="Q152:Q153"/>
    <mergeCell ref="S152:S153"/>
    <mergeCell ref="U152:U153"/>
    <mergeCell ref="V152:AA153"/>
    <mergeCell ref="AB152:AB153"/>
    <mergeCell ref="AC152:AC153"/>
    <mergeCell ref="C146:C147"/>
    <mergeCell ref="D146:I147"/>
    <mergeCell ref="J146:O147"/>
    <mergeCell ref="P146:U147"/>
    <mergeCell ref="AJ150:AK151"/>
    <mergeCell ref="AQ150:AR151"/>
    <mergeCell ref="K150:K151"/>
    <mergeCell ref="W150:W151"/>
    <mergeCell ref="O152:O153"/>
    <mergeCell ref="P152:P153"/>
    <mergeCell ref="AB150:AB151"/>
    <mergeCell ref="AC150:AC151"/>
    <mergeCell ref="AE150:AE151"/>
    <mergeCell ref="C150:C151"/>
    <mergeCell ref="D150:I151"/>
    <mergeCell ref="P150:U151"/>
    <mergeCell ref="V150:V151"/>
    <mergeCell ref="Y150:Y151"/>
    <mergeCell ref="AA150:AA151"/>
    <mergeCell ref="J150:J151"/>
    <mergeCell ref="M150:M151"/>
    <mergeCell ref="O150:O151"/>
    <mergeCell ref="AL150:AM151"/>
    <mergeCell ref="AN150:AP151"/>
    <mergeCell ref="AE148:AE149"/>
    <mergeCell ref="V146:AA147"/>
    <mergeCell ref="AB146:AG147"/>
    <mergeCell ref="AG148:AG149"/>
    <mergeCell ref="AH148:AI149"/>
    <mergeCell ref="AJ148:AK149"/>
    <mergeCell ref="AL148:AM149"/>
    <mergeCell ref="AN148:AP149"/>
    <mergeCell ref="AQ148:AR149"/>
    <mergeCell ref="AH146:AI147"/>
    <mergeCell ref="AJ146:AK147"/>
    <mergeCell ref="AL146:AM147"/>
    <mergeCell ref="AN146:AP147"/>
    <mergeCell ref="AC148:AC149"/>
    <mergeCell ref="AQ146:AR147"/>
    <mergeCell ref="D148:I149"/>
    <mergeCell ref="J148:O149"/>
    <mergeCell ref="P148:P149"/>
    <mergeCell ref="S148:S149"/>
    <mergeCell ref="U148:U149"/>
    <mergeCell ref="V148:V149"/>
    <mergeCell ref="Y148:Y149"/>
    <mergeCell ref="AA148:AA149"/>
    <mergeCell ref="AB148:AB149"/>
    <mergeCell ref="Q148:Q149"/>
    <mergeCell ref="W148:W149"/>
    <mergeCell ref="AJ134:AK135"/>
    <mergeCell ref="AL134:AM135"/>
    <mergeCell ref="AN134:AP135"/>
    <mergeCell ref="C139:AQ140"/>
    <mergeCell ref="AJ136:AK137"/>
    <mergeCell ref="AL136:AM137"/>
    <mergeCell ref="AN136:AP137"/>
    <mergeCell ref="AQ136:AR137"/>
    <mergeCell ref="E143:I144"/>
    <mergeCell ref="L143:R144"/>
    <mergeCell ref="T143:Z144"/>
    <mergeCell ref="AB143:AH144"/>
    <mergeCell ref="AJ143:AP144"/>
    <mergeCell ref="C141:Z142"/>
    <mergeCell ref="M136:M137"/>
    <mergeCell ref="O136:O137"/>
    <mergeCell ref="P136:P137"/>
    <mergeCell ref="C148:C149"/>
    <mergeCell ref="AQ134:AR135"/>
    <mergeCell ref="W136:W137"/>
    <mergeCell ref="Q134:Q135"/>
    <mergeCell ref="S134:S135"/>
    <mergeCell ref="U134:U135"/>
    <mergeCell ref="V134:AA135"/>
    <mergeCell ref="AB134:AB135"/>
    <mergeCell ref="AC134:AC135"/>
    <mergeCell ref="S136:S137"/>
    <mergeCell ref="U136:U137"/>
    <mergeCell ref="V136:V137"/>
    <mergeCell ref="AA136:AA137"/>
    <mergeCell ref="AB136:AG137"/>
    <mergeCell ref="C134:C135"/>
    <mergeCell ref="D134:I135"/>
    <mergeCell ref="J134:J135"/>
    <mergeCell ref="K134:K135"/>
    <mergeCell ref="M134:M135"/>
    <mergeCell ref="O134:O135"/>
    <mergeCell ref="P134:P135"/>
    <mergeCell ref="C136:C137"/>
    <mergeCell ref="D136:I137"/>
    <mergeCell ref="J136:J137"/>
    <mergeCell ref="AJ130:AK131"/>
    <mergeCell ref="AL130:AM131"/>
    <mergeCell ref="AN130:AP131"/>
    <mergeCell ref="AQ130:AR131"/>
    <mergeCell ref="C132:C133"/>
    <mergeCell ref="D132:I133"/>
    <mergeCell ref="P132:U133"/>
    <mergeCell ref="V132:V133"/>
    <mergeCell ref="Y132:Y133"/>
    <mergeCell ref="AA132:AA133"/>
    <mergeCell ref="AB132:AB133"/>
    <mergeCell ref="AC132:AC133"/>
    <mergeCell ref="AE132:AE133"/>
    <mergeCell ref="AG132:AG133"/>
    <mergeCell ref="AH132:AI133"/>
    <mergeCell ref="AJ132:AK133"/>
    <mergeCell ref="AL132:AM133"/>
    <mergeCell ref="AN132:AP133"/>
    <mergeCell ref="AQ132:AR133"/>
    <mergeCell ref="J132:J133"/>
    <mergeCell ref="M132:M133"/>
    <mergeCell ref="O132:O133"/>
    <mergeCell ref="Q130:Q131"/>
    <mergeCell ref="W130:W131"/>
    <mergeCell ref="C130:C131"/>
    <mergeCell ref="D130:I131"/>
    <mergeCell ref="J130:O131"/>
    <mergeCell ref="P130:P131"/>
    <mergeCell ref="S130:S131"/>
    <mergeCell ref="U130:U131"/>
    <mergeCell ref="V130:V131"/>
    <mergeCell ref="Y130:Y131"/>
    <mergeCell ref="AA130:AA131"/>
    <mergeCell ref="AQ118:AR119"/>
    <mergeCell ref="C121:AQ122"/>
    <mergeCell ref="E125:I126"/>
    <mergeCell ref="L125:R126"/>
    <mergeCell ref="T125:Z126"/>
    <mergeCell ref="AB125:AH126"/>
    <mergeCell ref="AJ125:AP126"/>
    <mergeCell ref="T123:Z124"/>
    <mergeCell ref="AN128:AP129"/>
    <mergeCell ref="AQ128:AR129"/>
    <mergeCell ref="AJ128:AK129"/>
    <mergeCell ref="AL128:AM129"/>
    <mergeCell ref="C128:C129"/>
    <mergeCell ref="D128:I129"/>
    <mergeCell ref="J128:O129"/>
    <mergeCell ref="P128:U129"/>
    <mergeCell ref="V128:AA129"/>
    <mergeCell ref="AB128:AG129"/>
    <mergeCell ref="AH128:AI129"/>
    <mergeCell ref="AL116:AM117"/>
    <mergeCell ref="AN116:AP117"/>
    <mergeCell ref="AQ116:AR117"/>
    <mergeCell ref="C118:C119"/>
    <mergeCell ref="D118:I119"/>
    <mergeCell ref="J118:J119"/>
    <mergeCell ref="M118:M119"/>
    <mergeCell ref="O118:O119"/>
    <mergeCell ref="P118:P119"/>
    <mergeCell ref="S118:S119"/>
    <mergeCell ref="U118:U119"/>
    <mergeCell ref="V118:V119"/>
    <mergeCell ref="W118:W119"/>
    <mergeCell ref="Y118:Y119"/>
    <mergeCell ref="AA118:AA119"/>
    <mergeCell ref="AB118:AG119"/>
    <mergeCell ref="AJ118:AK119"/>
    <mergeCell ref="Q116:Q117"/>
    <mergeCell ref="S116:S117"/>
    <mergeCell ref="U116:U117"/>
    <mergeCell ref="V116:AA117"/>
    <mergeCell ref="AB116:AB117"/>
    <mergeCell ref="AL118:AM119"/>
    <mergeCell ref="AN118:AP119"/>
    <mergeCell ref="C116:C117"/>
    <mergeCell ref="D116:I117"/>
    <mergeCell ref="J116:J117"/>
    <mergeCell ref="K116:K117"/>
    <mergeCell ref="M116:M117"/>
    <mergeCell ref="O116:O117"/>
    <mergeCell ref="P116:P117"/>
    <mergeCell ref="AH112:AI113"/>
    <mergeCell ref="AJ112:AK113"/>
    <mergeCell ref="Y112:Y113"/>
    <mergeCell ref="AA112:AA113"/>
    <mergeCell ref="AB112:AB113"/>
    <mergeCell ref="AE112:AE113"/>
    <mergeCell ref="AG112:AG113"/>
    <mergeCell ref="C112:C113"/>
    <mergeCell ref="D112:I113"/>
    <mergeCell ref="J112:O113"/>
    <mergeCell ref="P112:P113"/>
    <mergeCell ref="AH116:AI117"/>
    <mergeCell ref="AJ116:AK117"/>
    <mergeCell ref="AL112:AM113"/>
    <mergeCell ref="AN112:AP113"/>
    <mergeCell ref="AQ112:AR113"/>
    <mergeCell ref="C114:C115"/>
    <mergeCell ref="D114:I115"/>
    <mergeCell ref="P114:U115"/>
    <mergeCell ref="V114:V115"/>
    <mergeCell ref="Y114:Y115"/>
    <mergeCell ref="AA114:AA115"/>
    <mergeCell ref="AB114:AB115"/>
    <mergeCell ref="AC114:AC115"/>
    <mergeCell ref="AE114:AE115"/>
    <mergeCell ref="AG114:AG115"/>
    <mergeCell ref="AH114:AI115"/>
    <mergeCell ref="AJ114:AK115"/>
    <mergeCell ref="J114:J115"/>
    <mergeCell ref="M114:M115"/>
    <mergeCell ref="O114:O115"/>
    <mergeCell ref="AL114:AM115"/>
    <mergeCell ref="AN114:AP115"/>
    <mergeCell ref="AQ114:AR115"/>
    <mergeCell ref="S112:S113"/>
    <mergeCell ref="U112:U113"/>
    <mergeCell ref="V112:V113"/>
    <mergeCell ref="AJ100:AK101"/>
    <mergeCell ref="AL100:AM101"/>
    <mergeCell ref="AN100:AP101"/>
    <mergeCell ref="AQ100:AR101"/>
    <mergeCell ref="AE98:AE99"/>
    <mergeCell ref="AG98:AG99"/>
    <mergeCell ref="AH98:AI99"/>
    <mergeCell ref="AJ98:AK99"/>
    <mergeCell ref="AL98:AM99"/>
    <mergeCell ref="AN98:AP99"/>
    <mergeCell ref="AQ98:AR99"/>
    <mergeCell ref="C98:C99"/>
    <mergeCell ref="D98:I99"/>
    <mergeCell ref="J98:J99"/>
    <mergeCell ref="K98:K99"/>
    <mergeCell ref="M98:M99"/>
    <mergeCell ref="O98:O99"/>
    <mergeCell ref="P98:P99"/>
    <mergeCell ref="Q98:Q99"/>
    <mergeCell ref="D100:I101"/>
    <mergeCell ref="J100:J101"/>
    <mergeCell ref="M100:M101"/>
    <mergeCell ref="O100:O101"/>
    <mergeCell ref="P100:P101"/>
    <mergeCell ref="C100:C101"/>
    <mergeCell ref="AJ94:AK95"/>
    <mergeCell ref="AL94:AM95"/>
    <mergeCell ref="AN94:AP95"/>
    <mergeCell ref="AQ94:AR95"/>
    <mergeCell ref="C96:C97"/>
    <mergeCell ref="D96:I97"/>
    <mergeCell ref="P96:U97"/>
    <mergeCell ref="V96:V97"/>
    <mergeCell ref="Y96:Y97"/>
    <mergeCell ref="AA96:AA97"/>
    <mergeCell ref="AB96:AB97"/>
    <mergeCell ref="AC96:AC97"/>
    <mergeCell ref="AE96:AE97"/>
    <mergeCell ref="AG96:AG97"/>
    <mergeCell ref="AH96:AI97"/>
    <mergeCell ref="AJ96:AK97"/>
    <mergeCell ref="AL96:AM97"/>
    <mergeCell ref="AN96:AP97"/>
    <mergeCell ref="AQ96:AR97"/>
    <mergeCell ref="J96:J97"/>
    <mergeCell ref="M96:M97"/>
    <mergeCell ref="O96:O97"/>
    <mergeCell ref="AN92:AP93"/>
    <mergeCell ref="AQ92:AR93"/>
    <mergeCell ref="C94:C95"/>
    <mergeCell ref="D94:I95"/>
    <mergeCell ref="J94:O95"/>
    <mergeCell ref="P94:P95"/>
    <mergeCell ref="S94:S95"/>
    <mergeCell ref="U94:U95"/>
    <mergeCell ref="V94:V95"/>
    <mergeCell ref="Y94:Y95"/>
    <mergeCell ref="AA94:AA95"/>
    <mergeCell ref="AB94:AB95"/>
    <mergeCell ref="AE94:AE95"/>
    <mergeCell ref="AG94:AG95"/>
    <mergeCell ref="AH94:AI95"/>
    <mergeCell ref="C92:C93"/>
    <mergeCell ref="D92:I93"/>
    <mergeCell ref="J92:O93"/>
    <mergeCell ref="P92:U93"/>
    <mergeCell ref="V92:AA93"/>
    <mergeCell ref="AB92:AG93"/>
    <mergeCell ref="AH92:AI93"/>
    <mergeCell ref="AJ92:AK93"/>
    <mergeCell ref="AL92:AM93"/>
    <mergeCell ref="AQ39:AR40"/>
    <mergeCell ref="AJ89:AP90"/>
    <mergeCell ref="AG73:AG74"/>
    <mergeCell ref="J75:J76"/>
    <mergeCell ref="M75:M76"/>
    <mergeCell ref="O75:O76"/>
    <mergeCell ref="P75:P76"/>
    <mergeCell ref="S75:S76"/>
    <mergeCell ref="U75:U76"/>
    <mergeCell ref="S73:S74"/>
    <mergeCell ref="U73:U74"/>
    <mergeCell ref="AB73:AB74"/>
    <mergeCell ref="AC73:AC74"/>
    <mergeCell ref="O73:O74"/>
    <mergeCell ref="P73:P74"/>
    <mergeCell ref="AL75:AM76"/>
    <mergeCell ref="AB87:AH88"/>
    <mergeCell ref="K75:K76"/>
    <mergeCell ref="Q75:Q76"/>
    <mergeCell ref="AN75:AP76"/>
    <mergeCell ref="K71:K72"/>
    <mergeCell ref="W71:W72"/>
    <mergeCell ref="N55:N56"/>
    <mergeCell ref="O55:O56"/>
    <mergeCell ref="O19:O20"/>
    <mergeCell ref="P19:P20"/>
    <mergeCell ref="AB37:AB38"/>
    <mergeCell ref="O37:O38"/>
    <mergeCell ref="AB26:AH27"/>
    <mergeCell ref="C24:AQ25"/>
    <mergeCell ref="AE37:AE38"/>
    <mergeCell ref="U51:U52"/>
    <mergeCell ref="AE53:AE54"/>
    <mergeCell ref="Y51:Y52"/>
    <mergeCell ref="AA51:AA52"/>
    <mergeCell ref="AB51:AB52"/>
    <mergeCell ref="V51:V52"/>
    <mergeCell ref="V53:V54"/>
    <mergeCell ref="Y53:Y54"/>
    <mergeCell ref="P49:U50"/>
    <mergeCell ref="V49:AA50"/>
    <mergeCell ref="Q51:Q52"/>
    <mergeCell ref="W51:W52"/>
    <mergeCell ref="AC51:AC52"/>
    <mergeCell ref="AA53:AA54"/>
    <mergeCell ref="AB53:AB54"/>
    <mergeCell ref="AC53:AC54"/>
    <mergeCell ref="K53:K54"/>
    <mergeCell ref="V21:V22"/>
    <mergeCell ref="W21:W22"/>
    <mergeCell ref="Y21:Y22"/>
    <mergeCell ref="AA21:AA22"/>
    <mergeCell ref="AG33:AG34"/>
    <mergeCell ref="Y33:Y34"/>
    <mergeCell ref="AE33:AE34"/>
    <mergeCell ref="J35:J36"/>
    <mergeCell ref="J21:J22"/>
    <mergeCell ref="K21:K22"/>
    <mergeCell ref="M21:M22"/>
    <mergeCell ref="O21:O22"/>
    <mergeCell ref="P21:P22"/>
    <mergeCell ref="Q21:Q22"/>
    <mergeCell ref="S21:S22"/>
    <mergeCell ref="U21:U22"/>
    <mergeCell ref="L28:R29"/>
    <mergeCell ref="T28:Z29"/>
    <mergeCell ref="AB28:AH29"/>
    <mergeCell ref="K73:K74"/>
    <mergeCell ref="M73:M74"/>
    <mergeCell ref="AH73:AI74"/>
    <mergeCell ref="AJ73:AK74"/>
    <mergeCell ref="AL73:AM74"/>
    <mergeCell ref="AN73:AP74"/>
    <mergeCell ref="AJ67:AK68"/>
    <mergeCell ref="AL67:AM68"/>
    <mergeCell ref="AQ71:AR72"/>
    <mergeCell ref="AQ69:AR70"/>
    <mergeCell ref="P69:P70"/>
    <mergeCell ref="S69:S70"/>
    <mergeCell ref="AC69:AC70"/>
    <mergeCell ref="AE69:AE70"/>
    <mergeCell ref="AG69:AG70"/>
    <mergeCell ref="U69:U70"/>
    <mergeCell ref="V69:V70"/>
    <mergeCell ref="V67:AA68"/>
    <mergeCell ref="AH67:AI68"/>
    <mergeCell ref="AN67:AP68"/>
    <mergeCell ref="C71:C72"/>
    <mergeCell ref="C75:C76"/>
    <mergeCell ref="D75:I76"/>
    <mergeCell ref="V75:V76"/>
    <mergeCell ref="AE73:AE74"/>
    <mergeCell ref="C73:C74"/>
    <mergeCell ref="D73:I74"/>
    <mergeCell ref="V73:AA74"/>
    <mergeCell ref="AA75:AA76"/>
    <mergeCell ref="D71:I72"/>
    <mergeCell ref="Q73:Q74"/>
    <mergeCell ref="P71:U72"/>
    <mergeCell ref="V71:V72"/>
    <mergeCell ref="J71:J72"/>
    <mergeCell ref="M71:M72"/>
    <mergeCell ref="O71:O72"/>
    <mergeCell ref="W75:W76"/>
    <mergeCell ref="Y75:Y76"/>
    <mergeCell ref="Y71:Y72"/>
    <mergeCell ref="AA71:AA72"/>
    <mergeCell ref="AB71:AB72"/>
    <mergeCell ref="AC71:AC72"/>
    <mergeCell ref="AE71:AE72"/>
    <mergeCell ref="J73:J74"/>
    <mergeCell ref="AJ28:AP29"/>
    <mergeCell ref="L46:R47"/>
    <mergeCell ref="T46:Z47"/>
    <mergeCell ref="AB46:AH47"/>
    <mergeCell ref="AJ46:AP47"/>
    <mergeCell ref="L64:R65"/>
    <mergeCell ref="AB62:AH63"/>
    <mergeCell ref="Y39:Y40"/>
    <mergeCell ref="AA39:AA40"/>
    <mergeCell ref="AB39:AG40"/>
    <mergeCell ref="AH39:AI40"/>
    <mergeCell ref="AJ39:AK40"/>
    <mergeCell ref="AL39:AM40"/>
    <mergeCell ref="AN39:AP40"/>
    <mergeCell ref="AG55:AG56"/>
    <mergeCell ref="AG51:AG52"/>
    <mergeCell ref="AE51:AE52"/>
    <mergeCell ref="AB55:AB56"/>
    <mergeCell ref="AC55:AC56"/>
    <mergeCell ref="AB44:AH45"/>
    <mergeCell ref="W53:W54"/>
    <mergeCell ref="Q57:Q58"/>
    <mergeCell ref="C42:AS43"/>
    <mergeCell ref="AJ64:AP65"/>
    <mergeCell ref="AQ75:AR76"/>
    <mergeCell ref="AB75:AG76"/>
    <mergeCell ref="AH75:AI76"/>
    <mergeCell ref="AJ75:AK76"/>
    <mergeCell ref="AH71:AI72"/>
    <mergeCell ref="AJ71:AK72"/>
    <mergeCell ref="Q69:Q70"/>
    <mergeCell ref="W69:W70"/>
    <mergeCell ref="AL71:AM72"/>
    <mergeCell ref="AN71:AP72"/>
    <mergeCell ref="AG71:AG72"/>
    <mergeCell ref="Y69:Y70"/>
    <mergeCell ref="AA69:AA70"/>
    <mergeCell ref="AB69:AB70"/>
    <mergeCell ref="AQ73:AR74"/>
    <mergeCell ref="C57:C58"/>
    <mergeCell ref="D57:I58"/>
    <mergeCell ref="AQ67:AR68"/>
    <mergeCell ref="C69:C70"/>
    <mergeCell ref="Y57:Y58"/>
    <mergeCell ref="AA57:AA58"/>
    <mergeCell ref="U57:U58"/>
    <mergeCell ref="AQ57:AR58"/>
    <mergeCell ref="C67:C68"/>
    <mergeCell ref="E64:I65"/>
    <mergeCell ref="T64:Z65"/>
    <mergeCell ref="AB64:AH65"/>
    <mergeCell ref="AB67:AG68"/>
    <mergeCell ref="D69:I70"/>
    <mergeCell ref="J69:O70"/>
    <mergeCell ref="AH69:AI70"/>
    <mergeCell ref="AJ69:AK70"/>
    <mergeCell ref="AL69:AM70"/>
    <mergeCell ref="AN69:AP70"/>
    <mergeCell ref="C60:AQ61"/>
    <mergeCell ref="D67:I68"/>
    <mergeCell ref="J67:O68"/>
    <mergeCell ref="P67:U68"/>
    <mergeCell ref="V57:V58"/>
    <mergeCell ref="W57:W58"/>
    <mergeCell ref="AB57:AG58"/>
    <mergeCell ref="AH57:AI58"/>
    <mergeCell ref="AJ57:AK58"/>
    <mergeCell ref="AL57:AM58"/>
    <mergeCell ref="AN57:AP58"/>
    <mergeCell ref="T62:Z63"/>
    <mergeCell ref="J57:J58"/>
    <mergeCell ref="M57:M58"/>
    <mergeCell ref="O57:O58"/>
    <mergeCell ref="P57:P58"/>
    <mergeCell ref="S57:S58"/>
    <mergeCell ref="K57:K58"/>
    <mergeCell ref="AG53:AG54"/>
    <mergeCell ref="AQ53:AR54"/>
    <mergeCell ref="C55:C56"/>
    <mergeCell ref="D55:I56"/>
    <mergeCell ref="V55:AA56"/>
    <mergeCell ref="AH55:AI56"/>
    <mergeCell ref="AJ55:AK56"/>
    <mergeCell ref="AL55:AM56"/>
    <mergeCell ref="AN55:AP56"/>
    <mergeCell ref="AQ55:AR56"/>
    <mergeCell ref="J55:J56"/>
    <mergeCell ref="L55:L56"/>
    <mergeCell ref="AH53:AI54"/>
    <mergeCell ref="AJ53:AK54"/>
    <mergeCell ref="AL53:AM54"/>
    <mergeCell ref="AN53:AP54"/>
    <mergeCell ref="C53:C54"/>
    <mergeCell ref="D53:I54"/>
    <mergeCell ref="P53:U54"/>
    <mergeCell ref="J53:J54"/>
    <mergeCell ref="M53:M54"/>
    <mergeCell ref="O53:O54"/>
    <mergeCell ref="AE55:AE56"/>
    <mergeCell ref="P55:P56"/>
    <mergeCell ref="Q55:Q56"/>
    <mergeCell ref="C39:C40"/>
    <mergeCell ref="U37:U38"/>
    <mergeCell ref="AQ49:AR50"/>
    <mergeCell ref="C51:C52"/>
    <mergeCell ref="D51:I52"/>
    <mergeCell ref="J51:O52"/>
    <mergeCell ref="AH51:AI52"/>
    <mergeCell ref="AJ51:AK52"/>
    <mergeCell ref="AL51:AM52"/>
    <mergeCell ref="AN51:AP52"/>
    <mergeCell ref="AQ51:AR52"/>
    <mergeCell ref="P51:P52"/>
    <mergeCell ref="S51:S52"/>
    <mergeCell ref="AB49:AG50"/>
    <mergeCell ref="AH49:AI50"/>
    <mergeCell ref="AJ49:AK50"/>
    <mergeCell ref="AL49:AM50"/>
    <mergeCell ref="AN49:AP50"/>
    <mergeCell ref="C49:C50"/>
    <mergeCell ref="D49:I50"/>
    <mergeCell ref="J49:O50"/>
    <mergeCell ref="E46:I47"/>
    <mergeCell ref="W39:W40"/>
    <mergeCell ref="L44:R45"/>
    <mergeCell ref="V37:AA38"/>
    <mergeCell ref="D39:I40"/>
    <mergeCell ref="AG37:AG38"/>
    <mergeCell ref="AC37:AC38"/>
    <mergeCell ref="M35:M36"/>
    <mergeCell ref="O35:O36"/>
    <mergeCell ref="P37:P38"/>
    <mergeCell ref="Q37:Q38"/>
    <mergeCell ref="S37:S38"/>
    <mergeCell ref="K37:K38"/>
    <mergeCell ref="M37:M38"/>
    <mergeCell ref="J37:J38"/>
    <mergeCell ref="V39:V40"/>
    <mergeCell ref="J39:J40"/>
    <mergeCell ref="N39:N40"/>
    <mergeCell ref="Q39:Q40"/>
    <mergeCell ref="O39:O40"/>
    <mergeCell ref="P39:P40"/>
    <mergeCell ref="S39:S40"/>
    <mergeCell ref="U39:U40"/>
    <mergeCell ref="AN31:AP32"/>
    <mergeCell ref="AQ31:AR32"/>
    <mergeCell ref="C33:C34"/>
    <mergeCell ref="D33:I34"/>
    <mergeCell ref="J33:O34"/>
    <mergeCell ref="AH33:AI34"/>
    <mergeCell ref="AJ33:AK34"/>
    <mergeCell ref="AL33:AM34"/>
    <mergeCell ref="AN33:AP34"/>
    <mergeCell ref="AQ33:AR34"/>
    <mergeCell ref="P33:P34"/>
    <mergeCell ref="Q33:Q34"/>
    <mergeCell ref="V31:AA32"/>
    <mergeCell ref="AB31:AG32"/>
    <mergeCell ref="AH31:AI32"/>
    <mergeCell ref="AJ31:AK32"/>
    <mergeCell ref="AL31:AM32"/>
    <mergeCell ref="S33:S34"/>
    <mergeCell ref="AC33:AC34"/>
    <mergeCell ref="AA33:AA34"/>
    <mergeCell ref="U33:U34"/>
    <mergeCell ref="V33:V34"/>
    <mergeCell ref="W33:W34"/>
    <mergeCell ref="AB33:AB34"/>
    <mergeCell ref="E28:I29"/>
    <mergeCell ref="C31:C32"/>
    <mergeCell ref="D31:I32"/>
    <mergeCell ref="J31:O32"/>
    <mergeCell ref="P31:U32"/>
    <mergeCell ref="E10:I11"/>
    <mergeCell ref="AQ21:AR22"/>
    <mergeCell ref="AB21:AG22"/>
    <mergeCell ref="AH21:AI22"/>
    <mergeCell ref="AJ21:AK22"/>
    <mergeCell ref="AL21:AM22"/>
    <mergeCell ref="AN21:AP22"/>
    <mergeCell ref="C21:C22"/>
    <mergeCell ref="D21:I22"/>
    <mergeCell ref="AN17:AP18"/>
    <mergeCell ref="AQ17:AR18"/>
    <mergeCell ref="C19:C20"/>
    <mergeCell ref="D19:I20"/>
    <mergeCell ref="V19:AA20"/>
    <mergeCell ref="AH19:AI20"/>
    <mergeCell ref="AJ19:AK20"/>
    <mergeCell ref="AL19:AM20"/>
    <mergeCell ref="AN19:AP20"/>
    <mergeCell ref="AQ19:AR20"/>
    <mergeCell ref="AH17:AI18"/>
    <mergeCell ref="AJ17:AK18"/>
    <mergeCell ref="AL17:AM18"/>
    <mergeCell ref="Y17:Y18"/>
    <mergeCell ref="AA17:AA18"/>
    <mergeCell ref="AB17:AB18"/>
    <mergeCell ref="AC17:AC18"/>
    <mergeCell ref="AG17:AG18"/>
    <mergeCell ref="AE17:AE18"/>
    <mergeCell ref="AG19:AG20"/>
    <mergeCell ref="AE19:AE20"/>
    <mergeCell ref="AB19:AB20"/>
    <mergeCell ref="AC19:AC20"/>
    <mergeCell ref="C15:C16"/>
    <mergeCell ref="C17:C18"/>
    <mergeCell ref="D17:I18"/>
    <mergeCell ref="P17:U18"/>
    <mergeCell ref="P15:P16"/>
    <mergeCell ref="Q15:Q16"/>
    <mergeCell ref="S15:S16"/>
    <mergeCell ref="U15:U16"/>
    <mergeCell ref="J17:J18"/>
    <mergeCell ref="K17:K18"/>
    <mergeCell ref="M17:M18"/>
    <mergeCell ref="O17:O18"/>
    <mergeCell ref="V17:V18"/>
    <mergeCell ref="W17:W18"/>
    <mergeCell ref="U19:U20"/>
    <mergeCell ref="Q19:Q20"/>
    <mergeCell ref="S19:S20"/>
    <mergeCell ref="J19:J20"/>
    <mergeCell ref="K19:K20"/>
    <mergeCell ref="N19:N20"/>
    <mergeCell ref="AH15:AI16"/>
    <mergeCell ref="AJ15:AK16"/>
    <mergeCell ref="AL15:AM16"/>
    <mergeCell ref="AN15:AP16"/>
    <mergeCell ref="AQ15:AR16"/>
    <mergeCell ref="D15:I16"/>
    <mergeCell ref="J15:O16"/>
    <mergeCell ref="V15:V16"/>
    <mergeCell ref="W15:W16"/>
    <mergeCell ref="Y15:Y16"/>
    <mergeCell ref="AA15:AA16"/>
    <mergeCell ref="AB15:AB16"/>
    <mergeCell ref="AC15:AC16"/>
    <mergeCell ref="AE15:AE16"/>
    <mergeCell ref="AG15:AG16"/>
    <mergeCell ref="AN13:AP14"/>
    <mergeCell ref="AQ13:AR14"/>
    <mergeCell ref="C2:AQ3"/>
    <mergeCell ref="C4:AQ5"/>
    <mergeCell ref="C6:AQ7"/>
    <mergeCell ref="C13:C14"/>
    <mergeCell ref="D13:I14"/>
    <mergeCell ref="J13:O14"/>
    <mergeCell ref="P13:U14"/>
    <mergeCell ref="V13:AA14"/>
    <mergeCell ref="AB13:AG14"/>
    <mergeCell ref="AH13:AI14"/>
    <mergeCell ref="AJ13:AK14"/>
    <mergeCell ref="AL13:AM14"/>
    <mergeCell ref="AJ8:AP9"/>
    <mergeCell ref="L10:R11"/>
    <mergeCell ref="T10:Z11"/>
    <mergeCell ref="AB10:AH11"/>
    <mergeCell ref="AJ10:AP11"/>
    <mergeCell ref="AQ35:AR36"/>
    <mergeCell ref="AQ37:AR38"/>
    <mergeCell ref="C103:AQ104"/>
    <mergeCell ref="E107:I108"/>
    <mergeCell ref="L107:R108"/>
    <mergeCell ref="T107:Z108"/>
    <mergeCell ref="AB107:AH108"/>
    <mergeCell ref="AJ107:AP108"/>
    <mergeCell ref="C110:C111"/>
    <mergeCell ref="D110:I111"/>
    <mergeCell ref="J110:O111"/>
    <mergeCell ref="P110:U111"/>
    <mergeCell ref="L105:R106"/>
    <mergeCell ref="AH110:AI111"/>
    <mergeCell ref="AJ110:AK111"/>
    <mergeCell ref="AL110:AM111"/>
    <mergeCell ref="AN110:AP111"/>
    <mergeCell ref="AQ110:AR111"/>
    <mergeCell ref="AL35:AM36"/>
    <mergeCell ref="AN35:AP36"/>
    <mergeCell ref="AB35:AB36"/>
    <mergeCell ref="AC35:AC36"/>
    <mergeCell ref="AE35:AE36"/>
    <mergeCell ref="L39:L40"/>
    <mergeCell ref="C35:C36"/>
    <mergeCell ref="D35:I36"/>
    <mergeCell ref="P35:U36"/>
    <mergeCell ref="AA35:AA36"/>
    <mergeCell ref="AH37:AI38"/>
    <mergeCell ref="AJ37:AK38"/>
    <mergeCell ref="AL37:AM38"/>
    <mergeCell ref="AN37:AP38"/>
    <mergeCell ref="V35:V36"/>
    <mergeCell ref="Y35:Y36"/>
    <mergeCell ref="AH35:AI36"/>
    <mergeCell ref="AJ35:AK36"/>
    <mergeCell ref="K35:K36"/>
    <mergeCell ref="AG35:AG36"/>
    <mergeCell ref="W35:W36"/>
    <mergeCell ref="C37:C38"/>
    <mergeCell ref="D37:I38"/>
  </mergeCells>
  <phoneticPr fontId="9"/>
  <printOptions horizontalCentered="1"/>
  <pageMargins left="0.11811023622047245" right="0.11811023622047245" top="0.15748031496062992" bottom="0.15748031496062992" header="0.31496062992125984" footer="0.31496062992125984"/>
  <pageSetup paperSize="9" scale="99" orientation="portrait" horizontalDpi="4294967293" verticalDpi="0" r:id="rId1"/>
  <rowBreaks count="1" manualBreakCount="1">
    <brk id="7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1056A-E6F8-453E-A820-5D93A031FD67}">
  <sheetPr>
    <tabColor rgb="FFFF0000"/>
  </sheetPr>
  <dimension ref="C1:AS158"/>
  <sheetViews>
    <sheetView view="pageBreakPreview" zoomScaleNormal="100" zoomScaleSheetLayoutView="100" workbookViewId="0">
      <selection activeCell="C2" sqref="C2:AQ3"/>
    </sheetView>
  </sheetViews>
  <sheetFormatPr defaultRowHeight="18.75" x14ac:dyDescent="0.4"/>
  <cols>
    <col min="1" max="1" width="4.125" style="110" customWidth="1"/>
    <col min="2" max="2" width="2.375" style="110" customWidth="1"/>
    <col min="3" max="46" width="2" style="110" customWidth="1"/>
    <col min="47" max="16384" width="9" style="110"/>
  </cols>
  <sheetData>
    <row r="1" spans="3:44" ht="13.5" customHeight="1" x14ac:dyDescent="0.4"/>
    <row r="2" spans="3:44" ht="10.15" customHeight="1" x14ac:dyDescent="0.4">
      <c r="C2" s="762" t="s">
        <v>137</v>
      </c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762"/>
      <c r="O2" s="762"/>
      <c r="P2" s="762"/>
      <c r="Q2" s="762"/>
      <c r="R2" s="762"/>
      <c r="S2" s="762"/>
      <c r="T2" s="762"/>
      <c r="U2" s="762"/>
      <c r="V2" s="762"/>
      <c r="W2" s="762"/>
      <c r="X2" s="762"/>
      <c r="Y2" s="762"/>
      <c r="Z2" s="762"/>
      <c r="AA2" s="762"/>
      <c r="AB2" s="762"/>
      <c r="AC2" s="762"/>
      <c r="AD2" s="762"/>
      <c r="AE2" s="762"/>
      <c r="AF2" s="762"/>
      <c r="AG2" s="762"/>
      <c r="AH2" s="762"/>
      <c r="AI2" s="762"/>
      <c r="AJ2" s="762"/>
      <c r="AK2" s="762"/>
      <c r="AL2" s="762"/>
      <c r="AM2" s="762"/>
      <c r="AN2" s="762"/>
      <c r="AO2" s="762"/>
      <c r="AP2" s="762"/>
      <c r="AQ2" s="762"/>
    </row>
    <row r="3" spans="3:44" ht="10.15" customHeight="1" x14ac:dyDescent="0.4"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762"/>
      <c r="O3" s="762"/>
      <c r="P3" s="762"/>
      <c r="Q3" s="762"/>
      <c r="R3" s="762"/>
      <c r="S3" s="762"/>
      <c r="T3" s="762"/>
      <c r="U3" s="762"/>
      <c r="V3" s="762"/>
      <c r="W3" s="762"/>
      <c r="X3" s="762"/>
      <c r="Y3" s="762"/>
      <c r="Z3" s="762"/>
      <c r="AA3" s="762"/>
      <c r="AB3" s="762"/>
      <c r="AC3" s="762"/>
      <c r="AD3" s="762"/>
      <c r="AE3" s="762"/>
      <c r="AF3" s="762"/>
      <c r="AG3" s="762"/>
      <c r="AH3" s="762"/>
      <c r="AI3" s="762"/>
      <c r="AJ3" s="762"/>
      <c r="AK3" s="762"/>
      <c r="AL3" s="762"/>
      <c r="AM3" s="762"/>
      <c r="AN3" s="762"/>
      <c r="AO3" s="762"/>
      <c r="AP3" s="762"/>
      <c r="AQ3" s="762"/>
    </row>
    <row r="4" spans="3:44" ht="10.15" customHeight="1" x14ac:dyDescent="0.4">
      <c r="C4" s="762" t="s">
        <v>472</v>
      </c>
      <c r="D4" s="762"/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762"/>
      <c r="Q4" s="762"/>
      <c r="R4" s="762"/>
      <c r="S4" s="762"/>
      <c r="T4" s="762"/>
      <c r="U4" s="762"/>
      <c r="V4" s="762"/>
      <c r="W4" s="762"/>
      <c r="X4" s="762"/>
      <c r="Y4" s="762"/>
      <c r="Z4" s="762"/>
      <c r="AA4" s="762"/>
      <c r="AB4" s="762"/>
      <c r="AC4" s="762"/>
      <c r="AD4" s="762"/>
      <c r="AE4" s="762"/>
      <c r="AF4" s="762"/>
      <c r="AG4" s="762"/>
      <c r="AH4" s="762"/>
      <c r="AI4" s="762"/>
      <c r="AJ4" s="762"/>
      <c r="AK4" s="762"/>
      <c r="AL4" s="762"/>
      <c r="AM4" s="762"/>
      <c r="AN4" s="762"/>
      <c r="AO4" s="762"/>
      <c r="AP4" s="762"/>
      <c r="AQ4" s="762"/>
    </row>
    <row r="5" spans="3:44" ht="10.15" customHeight="1" x14ac:dyDescent="0.4">
      <c r="C5" s="762"/>
      <c r="D5" s="762"/>
      <c r="E5" s="762"/>
      <c r="F5" s="762"/>
      <c r="G5" s="762"/>
      <c r="H5" s="762"/>
      <c r="I5" s="762"/>
      <c r="J5" s="762"/>
      <c r="K5" s="762"/>
      <c r="L5" s="762"/>
      <c r="M5" s="762"/>
      <c r="N5" s="762"/>
      <c r="O5" s="762"/>
      <c r="P5" s="762"/>
      <c r="Q5" s="762"/>
      <c r="R5" s="762"/>
      <c r="S5" s="762"/>
      <c r="T5" s="762"/>
      <c r="U5" s="762"/>
      <c r="V5" s="762"/>
      <c r="W5" s="762"/>
      <c r="X5" s="762"/>
      <c r="Y5" s="762"/>
      <c r="Z5" s="762"/>
      <c r="AA5" s="762"/>
      <c r="AB5" s="762"/>
      <c r="AC5" s="762"/>
      <c r="AD5" s="762"/>
      <c r="AE5" s="762"/>
      <c r="AF5" s="762"/>
      <c r="AG5" s="762"/>
      <c r="AH5" s="762"/>
      <c r="AI5" s="762"/>
      <c r="AJ5" s="762"/>
      <c r="AK5" s="762"/>
      <c r="AL5" s="762"/>
      <c r="AM5" s="762"/>
      <c r="AN5" s="762"/>
      <c r="AO5" s="762"/>
      <c r="AP5" s="762"/>
      <c r="AQ5" s="762"/>
    </row>
    <row r="6" spans="3:44" ht="10.15" customHeight="1" x14ac:dyDescent="0.4">
      <c r="C6" s="762" t="s">
        <v>535</v>
      </c>
      <c r="D6" s="762"/>
      <c r="E6" s="762"/>
      <c r="F6" s="762"/>
      <c r="G6" s="762"/>
      <c r="H6" s="762"/>
      <c r="I6" s="762"/>
      <c r="J6" s="762"/>
      <c r="K6" s="762"/>
      <c r="L6" s="762"/>
      <c r="M6" s="762"/>
      <c r="N6" s="762"/>
      <c r="O6" s="762"/>
      <c r="P6" s="762"/>
      <c r="Q6" s="762"/>
      <c r="R6" s="762"/>
      <c r="S6" s="762"/>
      <c r="T6" s="762"/>
      <c r="U6" s="762"/>
      <c r="V6" s="762"/>
      <c r="W6" s="762"/>
      <c r="X6" s="762"/>
      <c r="Y6" s="762"/>
      <c r="Z6" s="762"/>
      <c r="AA6" s="762"/>
      <c r="AB6" s="762"/>
      <c r="AC6" s="762"/>
      <c r="AD6" s="762"/>
      <c r="AE6" s="762"/>
      <c r="AF6" s="762"/>
      <c r="AG6" s="762"/>
      <c r="AH6" s="762"/>
      <c r="AI6" s="762"/>
      <c r="AJ6" s="762"/>
      <c r="AK6" s="762"/>
      <c r="AL6" s="762"/>
      <c r="AM6" s="762"/>
      <c r="AN6" s="762"/>
      <c r="AO6" s="762"/>
      <c r="AP6" s="762"/>
      <c r="AQ6" s="762"/>
    </row>
    <row r="7" spans="3:44" ht="10.15" customHeight="1" x14ac:dyDescent="0.4">
      <c r="C7" s="762"/>
      <c r="D7" s="762"/>
      <c r="E7" s="762"/>
      <c r="F7" s="762"/>
      <c r="G7" s="762"/>
      <c r="H7" s="762"/>
      <c r="I7" s="762"/>
      <c r="J7" s="762"/>
      <c r="K7" s="762"/>
      <c r="L7" s="762"/>
      <c r="M7" s="762"/>
      <c r="N7" s="762"/>
      <c r="O7" s="762"/>
      <c r="P7" s="762"/>
      <c r="Q7" s="762"/>
      <c r="R7" s="762"/>
      <c r="S7" s="762"/>
      <c r="T7" s="762"/>
      <c r="U7" s="762"/>
      <c r="V7" s="762"/>
      <c r="W7" s="762"/>
      <c r="X7" s="762"/>
      <c r="Y7" s="762"/>
      <c r="Z7" s="762"/>
      <c r="AA7" s="762"/>
      <c r="AB7" s="762"/>
      <c r="AC7" s="762"/>
      <c r="AD7" s="762"/>
      <c r="AE7" s="762"/>
      <c r="AF7" s="762"/>
      <c r="AG7" s="762"/>
      <c r="AH7" s="762"/>
      <c r="AI7" s="762"/>
      <c r="AJ7" s="762"/>
      <c r="AK7" s="762"/>
      <c r="AL7" s="762"/>
      <c r="AM7" s="762"/>
      <c r="AN7" s="762"/>
      <c r="AO7" s="762"/>
      <c r="AP7" s="762"/>
      <c r="AQ7" s="762"/>
    </row>
    <row r="8" spans="3:44" ht="10.15" customHeight="1" x14ac:dyDescent="0.4"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839" t="s">
        <v>170</v>
      </c>
      <c r="AC8" s="839"/>
      <c r="AD8" s="839"/>
      <c r="AE8" s="839"/>
      <c r="AF8" s="839"/>
      <c r="AG8" s="839"/>
      <c r="AH8" s="839"/>
      <c r="AI8" s="111"/>
      <c r="AJ8" s="111"/>
      <c r="AK8" s="111"/>
      <c r="AL8" s="111"/>
      <c r="AM8" s="111"/>
      <c r="AN8" s="111"/>
      <c r="AO8" s="111"/>
      <c r="AP8" s="111"/>
      <c r="AQ8" s="111"/>
    </row>
    <row r="9" spans="3:44" ht="11.25" customHeight="1" thickBot="1" x14ac:dyDescent="0.45">
      <c r="AB9" s="840"/>
      <c r="AC9" s="840"/>
      <c r="AD9" s="840"/>
      <c r="AE9" s="840"/>
      <c r="AF9" s="840"/>
      <c r="AG9" s="840"/>
      <c r="AH9" s="840"/>
    </row>
    <row r="10" spans="3:44" ht="10.5" customHeight="1" thickTop="1" x14ac:dyDescent="0.4">
      <c r="C10" s="112"/>
      <c r="D10" s="112"/>
      <c r="E10" s="763" t="s">
        <v>171</v>
      </c>
      <c r="F10" s="398"/>
      <c r="G10" s="398"/>
      <c r="H10" s="398"/>
      <c r="I10" s="399"/>
      <c r="J10" s="113"/>
      <c r="K10" s="114"/>
      <c r="L10" s="756" t="s">
        <v>443</v>
      </c>
      <c r="M10" s="757"/>
      <c r="N10" s="757"/>
      <c r="O10" s="757"/>
      <c r="P10" s="757"/>
      <c r="Q10" s="757"/>
      <c r="R10" s="758"/>
      <c r="S10" s="112"/>
      <c r="T10" s="770" t="s">
        <v>442</v>
      </c>
      <c r="U10" s="558"/>
      <c r="V10" s="558"/>
      <c r="W10" s="558"/>
      <c r="X10" s="558"/>
      <c r="Y10" s="558"/>
      <c r="Z10" s="561"/>
      <c r="AA10" s="112"/>
      <c r="AB10" s="764" t="s">
        <v>439</v>
      </c>
      <c r="AC10" s="765"/>
      <c r="AD10" s="765"/>
      <c r="AE10" s="765"/>
      <c r="AF10" s="765"/>
      <c r="AG10" s="765"/>
      <c r="AH10" s="766"/>
      <c r="AI10" s="112"/>
      <c r="AJ10" s="756" t="s">
        <v>441</v>
      </c>
      <c r="AK10" s="757"/>
      <c r="AL10" s="757"/>
      <c r="AM10" s="757"/>
      <c r="AN10" s="757"/>
      <c r="AO10" s="757"/>
      <c r="AP10" s="758"/>
    </row>
    <row r="11" spans="3:44" ht="10.5" customHeight="1" thickBot="1" x14ac:dyDescent="0.45">
      <c r="C11" s="112"/>
      <c r="D11" s="112"/>
      <c r="E11" s="498"/>
      <c r="F11" s="370"/>
      <c r="G11" s="370"/>
      <c r="H11" s="370"/>
      <c r="I11" s="371"/>
      <c r="J11" s="113"/>
      <c r="K11" s="114"/>
      <c r="L11" s="759"/>
      <c r="M11" s="760"/>
      <c r="N11" s="760"/>
      <c r="O11" s="760"/>
      <c r="P11" s="760"/>
      <c r="Q11" s="760"/>
      <c r="R11" s="761"/>
      <c r="S11" s="112"/>
      <c r="T11" s="559"/>
      <c r="U11" s="560"/>
      <c r="V11" s="560"/>
      <c r="W11" s="560"/>
      <c r="X11" s="560"/>
      <c r="Y11" s="560"/>
      <c r="Z11" s="562"/>
      <c r="AA11" s="112"/>
      <c r="AB11" s="767"/>
      <c r="AC11" s="768"/>
      <c r="AD11" s="768"/>
      <c r="AE11" s="768"/>
      <c r="AF11" s="768"/>
      <c r="AG11" s="768"/>
      <c r="AH11" s="769"/>
      <c r="AI11" s="112"/>
      <c r="AJ11" s="759"/>
      <c r="AK11" s="760"/>
      <c r="AL11" s="760"/>
      <c r="AM11" s="760"/>
      <c r="AN11" s="760"/>
      <c r="AO11" s="760"/>
      <c r="AP11" s="761"/>
    </row>
    <row r="12" spans="3:44" ht="10.5" customHeight="1" thickTop="1" x14ac:dyDescent="0.4"/>
    <row r="13" spans="3:44" ht="10.5" customHeight="1" x14ac:dyDescent="0.4">
      <c r="C13" s="735"/>
      <c r="D13" s="772" t="s">
        <v>177</v>
      </c>
      <c r="E13" s="346"/>
      <c r="F13" s="346"/>
      <c r="G13" s="346"/>
      <c r="H13" s="346"/>
      <c r="I13" s="773"/>
      <c r="J13" s="771" t="s">
        <v>315</v>
      </c>
      <c r="K13" s="437"/>
      <c r="L13" s="437"/>
      <c r="M13" s="437"/>
      <c r="N13" s="437"/>
      <c r="O13" s="438"/>
      <c r="P13" s="770" t="s">
        <v>442</v>
      </c>
      <c r="Q13" s="558"/>
      <c r="R13" s="558"/>
      <c r="S13" s="558"/>
      <c r="T13" s="558"/>
      <c r="U13" s="561"/>
      <c r="V13" s="770" t="s">
        <v>439</v>
      </c>
      <c r="W13" s="558"/>
      <c r="X13" s="558"/>
      <c r="Y13" s="558"/>
      <c r="Z13" s="558"/>
      <c r="AA13" s="561"/>
      <c r="AB13" s="771" t="s">
        <v>440</v>
      </c>
      <c r="AC13" s="437"/>
      <c r="AD13" s="437"/>
      <c r="AE13" s="437"/>
      <c r="AF13" s="437"/>
      <c r="AG13" s="438"/>
      <c r="AH13" s="756" t="s">
        <v>138</v>
      </c>
      <c r="AI13" s="758"/>
      <c r="AJ13" s="756" t="s">
        <v>141</v>
      </c>
      <c r="AK13" s="758"/>
      <c r="AL13" s="756" t="s">
        <v>142</v>
      </c>
      <c r="AM13" s="758"/>
      <c r="AN13" s="756" t="s">
        <v>139</v>
      </c>
      <c r="AO13" s="757"/>
      <c r="AP13" s="758"/>
      <c r="AQ13" s="756" t="s">
        <v>140</v>
      </c>
      <c r="AR13" s="758"/>
    </row>
    <row r="14" spans="3:44" ht="10.5" customHeight="1" x14ac:dyDescent="0.4">
      <c r="C14" s="736"/>
      <c r="D14" s="347"/>
      <c r="E14" s="348"/>
      <c r="F14" s="348"/>
      <c r="G14" s="348"/>
      <c r="H14" s="348"/>
      <c r="I14" s="774"/>
      <c r="J14" s="866"/>
      <c r="K14" s="867"/>
      <c r="L14" s="867"/>
      <c r="M14" s="867"/>
      <c r="N14" s="867"/>
      <c r="O14" s="868"/>
      <c r="P14" s="779"/>
      <c r="Q14" s="588"/>
      <c r="R14" s="588"/>
      <c r="S14" s="588"/>
      <c r="T14" s="588"/>
      <c r="U14" s="780"/>
      <c r="V14" s="559"/>
      <c r="W14" s="560"/>
      <c r="X14" s="560"/>
      <c r="Y14" s="560"/>
      <c r="Z14" s="560"/>
      <c r="AA14" s="562"/>
      <c r="AB14" s="439"/>
      <c r="AC14" s="440"/>
      <c r="AD14" s="440"/>
      <c r="AE14" s="440"/>
      <c r="AF14" s="440"/>
      <c r="AG14" s="441"/>
      <c r="AH14" s="759"/>
      <c r="AI14" s="761"/>
      <c r="AJ14" s="759"/>
      <c r="AK14" s="761"/>
      <c r="AL14" s="759"/>
      <c r="AM14" s="761"/>
      <c r="AN14" s="759"/>
      <c r="AO14" s="760"/>
      <c r="AP14" s="761"/>
      <c r="AQ14" s="759"/>
      <c r="AR14" s="761"/>
    </row>
    <row r="15" spans="3:44" ht="10.5" customHeight="1" x14ac:dyDescent="0.4">
      <c r="C15" s="735">
        <v>1</v>
      </c>
      <c r="D15" s="771" t="s">
        <v>315</v>
      </c>
      <c r="E15" s="437"/>
      <c r="F15" s="437"/>
      <c r="G15" s="437"/>
      <c r="H15" s="437"/>
      <c r="I15" s="438"/>
      <c r="J15" s="797"/>
      <c r="K15" s="798"/>
      <c r="L15" s="798"/>
      <c r="M15" s="798"/>
      <c r="N15" s="798"/>
      <c r="O15" s="799"/>
      <c r="P15" s="835" t="s">
        <v>148</v>
      </c>
      <c r="Q15" s="754">
        <v>2</v>
      </c>
      <c r="R15" s="259">
        <v>1</v>
      </c>
      <c r="S15" s="752" t="s">
        <v>147</v>
      </c>
      <c r="T15" s="259">
        <v>0</v>
      </c>
      <c r="U15" s="438">
        <v>0</v>
      </c>
      <c r="V15" s="835" t="s">
        <v>148</v>
      </c>
      <c r="W15" s="754">
        <v>3</v>
      </c>
      <c r="X15" s="259">
        <v>2</v>
      </c>
      <c r="Y15" s="752" t="s">
        <v>147</v>
      </c>
      <c r="Z15" s="259">
        <v>0</v>
      </c>
      <c r="AA15" s="438">
        <v>0</v>
      </c>
      <c r="AB15" s="835" t="s">
        <v>432</v>
      </c>
      <c r="AC15" s="754">
        <v>1</v>
      </c>
      <c r="AD15" s="259">
        <v>1</v>
      </c>
      <c r="AE15" s="752" t="s">
        <v>147</v>
      </c>
      <c r="AF15" s="259">
        <v>1</v>
      </c>
      <c r="AG15" s="438">
        <v>2</v>
      </c>
      <c r="AH15" s="749">
        <v>6</v>
      </c>
      <c r="AI15" s="612"/>
      <c r="AJ15" s="749">
        <v>6</v>
      </c>
      <c r="AK15" s="612"/>
      <c r="AL15" s="749">
        <v>2</v>
      </c>
      <c r="AM15" s="612"/>
      <c r="AN15" s="749">
        <v>4</v>
      </c>
      <c r="AO15" s="611"/>
      <c r="AP15" s="612"/>
      <c r="AQ15" s="749" t="s">
        <v>430</v>
      </c>
      <c r="AR15" s="612"/>
    </row>
    <row r="16" spans="3:44" ht="10.5" customHeight="1" x14ac:dyDescent="0.4">
      <c r="C16" s="736"/>
      <c r="D16" s="866"/>
      <c r="E16" s="867"/>
      <c r="F16" s="867"/>
      <c r="G16" s="867"/>
      <c r="H16" s="867"/>
      <c r="I16" s="868"/>
      <c r="J16" s="746"/>
      <c r="K16" s="747"/>
      <c r="L16" s="747"/>
      <c r="M16" s="747"/>
      <c r="N16" s="747"/>
      <c r="O16" s="748"/>
      <c r="P16" s="836"/>
      <c r="Q16" s="755"/>
      <c r="R16" s="253">
        <v>1</v>
      </c>
      <c r="S16" s="753"/>
      <c r="T16" s="253">
        <v>0</v>
      </c>
      <c r="U16" s="441"/>
      <c r="V16" s="836"/>
      <c r="W16" s="755"/>
      <c r="X16" s="253">
        <v>1</v>
      </c>
      <c r="Y16" s="753"/>
      <c r="Z16" s="253">
        <v>0</v>
      </c>
      <c r="AA16" s="441"/>
      <c r="AB16" s="836"/>
      <c r="AC16" s="755"/>
      <c r="AD16" s="253">
        <v>0</v>
      </c>
      <c r="AE16" s="753"/>
      <c r="AF16" s="253">
        <v>1</v>
      </c>
      <c r="AG16" s="441"/>
      <c r="AH16" s="750"/>
      <c r="AI16" s="598"/>
      <c r="AJ16" s="750"/>
      <c r="AK16" s="598"/>
      <c r="AL16" s="750"/>
      <c r="AM16" s="598"/>
      <c r="AN16" s="750"/>
      <c r="AO16" s="597"/>
      <c r="AP16" s="598"/>
      <c r="AQ16" s="750"/>
      <c r="AR16" s="598"/>
    </row>
    <row r="17" spans="3:44" ht="10.5" customHeight="1" x14ac:dyDescent="0.4">
      <c r="C17" s="735">
        <v>2</v>
      </c>
      <c r="D17" s="770" t="s">
        <v>442</v>
      </c>
      <c r="E17" s="558"/>
      <c r="F17" s="558"/>
      <c r="G17" s="558"/>
      <c r="H17" s="558"/>
      <c r="I17" s="561"/>
      <c r="J17" s="835" t="s">
        <v>432</v>
      </c>
      <c r="K17" s="754"/>
      <c r="L17" s="259"/>
      <c r="M17" s="752" t="s">
        <v>147</v>
      </c>
      <c r="N17" s="259"/>
      <c r="O17" s="438"/>
      <c r="P17" s="853"/>
      <c r="Q17" s="854"/>
      <c r="R17" s="854"/>
      <c r="S17" s="854"/>
      <c r="T17" s="854"/>
      <c r="U17" s="855"/>
      <c r="V17" s="835" t="s">
        <v>504</v>
      </c>
      <c r="W17" s="754">
        <v>0</v>
      </c>
      <c r="X17" s="266">
        <v>0</v>
      </c>
      <c r="Y17" s="752" t="s">
        <v>147</v>
      </c>
      <c r="Z17" s="266">
        <v>0</v>
      </c>
      <c r="AA17" s="438">
        <v>0</v>
      </c>
      <c r="AB17" s="835" t="s">
        <v>432</v>
      </c>
      <c r="AC17" s="754">
        <v>0</v>
      </c>
      <c r="AD17" s="266">
        <v>0</v>
      </c>
      <c r="AE17" s="752" t="s">
        <v>147</v>
      </c>
      <c r="AF17" s="266">
        <v>3</v>
      </c>
      <c r="AG17" s="438">
        <v>6</v>
      </c>
      <c r="AH17" s="749">
        <v>1</v>
      </c>
      <c r="AI17" s="612"/>
      <c r="AJ17" s="749">
        <v>0</v>
      </c>
      <c r="AK17" s="612"/>
      <c r="AL17" s="749">
        <v>8</v>
      </c>
      <c r="AM17" s="612"/>
      <c r="AN17" s="749">
        <v>-8</v>
      </c>
      <c r="AO17" s="611"/>
      <c r="AP17" s="612"/>
      <c r="AQ17" s="749" t="s">
        <v>429</v>
      </c>
      <c r="AR17" s="612"/>
    </row>
    <row r="18" spans="3:44" ht="10.5" customHeight="1" x14ac:dyDescent="0.4">
      <c r="C18" s="736"/>
      <c r="D18" s="779"/>
      <c r="E18" s="588"/>
      <c r="F18" s="588"/>
      <c r="G18" s="588"/>
      <c r="H18" s="588"/>
      <c r="I18" s="780"/>
      <c r="J18" s="836"/>
      <c r="K18" s="755"/>
      <c r="L18" s="253"/>
      <c r="M18" s="753"/>
      <c r="N18" s="253"/>
      <c r="O18" s="441"/>
      <c r="P18" s="856"/>
      <c r="Q18" s="857"/>
      <c r="R18" s="857"/>
      <c r="S18" s="857"/>
      <c r="T18" s="857"/>
      <c r="U18" s="858"/>
      <c r="V18" s="836"/>
      <c r="W18" s="755"/>
      <c r="X18" s="267">
        <v>0</v>
      </c>
      <c r="Y18" s="753"/>
      <c r="Z18" s="267">
        <v>0</v>
      </c>
      <c r="AA18" s="441"/>
      <c r="AB18" s="836"/>
      <c r="AC18" s="755"/>
      <c r="AD18" s="267">
        <v>0</v>
      </c>
      <c r="AE18" s="753"/>
      <c r="AF18" s="267">
        <v>3</v>
      </c>
      <c r="AG18" s="441"/>
      <c r="AH18" s="750"/>
      <c r="AI18" s="598"/>
      <c r="AJ18" s="750"/>
      <c r="AK18" s="598"/>
      <c r="AL18" s="750"/>
      <c r="AM18" s="598"/>
      <c r="AN18" s="750"/>
      <c r="AO18" s="597"/>
      <c r="AP18" s="598"/>
      <c r="AQ18" s="750"/>
      <c r="AR18" s="598"/>
    </row>
    <row r="19" spans="3:44" ht="10.5" customHeight="1" x14ac:dyDescent="0.4">
      <c r="C19" s="735">
        <v>3</v>
      </c>
      <c r="D19" s="770" t="s">
        <v>439</v>
      </c>
      <c r="E19" s="558"/>
      <c r="F19" s="558"/>
      <c r="G19" s="558"/>
      <c r="H19" s="558"/>
      <c r="I19" s="561"/>
      <c r="J19" s="835" t="s">
        <v>444</v>
      </c>
      <c r="K19" s="754"/>
      <c r="L19" s="824"/>
      <c r="M19" s="752" t="s">
        <v>147</v>
      </c>
      <c r="N19" s="824"/>
      <c r="O19" s="438"/>
      <c r="P19" s="835" t="s">
        <v>504</v>
      </c>
      <c r="Q19" s="754">
        <v>0</v>
      </c>
      <c r="R19" s="266">
        <v>0</v>
      </c>
      <c r="S19" s="752" t="s">
        <v>147</v>
      </c>
      <c r="T19" s="266">
        <v>0</v>
      </c>
      <c r="U19" s="438">
        <v>0</v>
      </c>
      <c r="V19" s="853"/>
      <c r="W19" s="854"/>
      <c r="X19" s="854"/>
      <c r="Y19" s="854"/>
      <c r="Z19" s="854"/>
      <c r="AA19" s="855"/>
      <c r="AB19" s="835" t="s">
        <v>432</v>
      </c>
      <c r="AC19" s="754"/>
      <c r="AD19" s="266"/>
      <c r="AE19" s="752" t="s">
        <v>147</v>
      </c>
      <c r="AF19" s="266"/>
      <c r="AG19" s="438"/>
      <c r="AH19" s="749">
        <v>1</v>
      </c>
      <c r="AI19" s="612"/>
      <c r="AJ19" s="749">
        <v>0</v>
      </c>
      <c r="AK19" s="612"/>
      <c r="AL19" s="749">
        <v>6</v>
      </c>
      <c r="AM19" s="612"/>
      <c r="AN19" s="749">
        <v>-6</v>
      </c>
      <c r="AO19" s="611"/>
      <c r="AP19" s="612"/>
      <c r="AQ19" s="749" t="s">
        <v>431</v>
      </c>
      <c r="AR19" s="612"/>
    </row>
    <row r="20" spans="3:44" ht="10.5" customHeight="1" x14ac:dyDescent="0.4">
      <c r="C20" s="736"/>
      <c r="D20" s="559"/>
      <c r="E20" s="560"/>
      <c r="F20" s="560"/>
      <c r="G20" s="560"/>
      <c r="H20" s="560"/>
      <c r="I20" s="562"/>
      <c r="J20" s="836"/>
      <c r="K20" s="755"/>
      <c r="L20" s="865"/>
      <c r="M20" s="753"/>
      <c r="N20" s="865"/>
      <c r="O20" s="441"/>
      <c r="P20" s="836"/>
      <c r="Q20" s="755"/>
      <c r="R20" s="267">
        <v>0</v>
      </c>
      <c r="S20" s="753"/>
      <c r="T20" s="267">
        <v>0</v>
      </c>
      <c r="U20" s="441"/>
      <c r="V20" s="856"/>
      <c r="W20" s="857"/>
      <c r="X20" s="857"/>
      <c r="Y20" s="857"/>
      <c r="Z20" s="857"/>
      <c r="AA20" s="858"/>
      <c r="AB20" s="836"/>
      <c r="AC20" s="755"/>
      <c r="AD20" s="267"/>
      <c r="AE20" s="753"/>
      <c r="AF20" s="267"/>
      <c r="AG20" s="441"/>
      <c r="AH20" s="750"/>
      <c r="AI20" s="598"/>
      <c r="AJ20" s="750"/>
      <c r="AK20" s="598"/>
      <c r="AL20" s="750"/>
      <c r="AM20" s="598"/>
      <c r="AN20" s="750"/>
      <c r="AO20" s="597"/>
      <c r="AP20" s="598"/>
      <c r="AQ20" s="750"/>
      <c r="AR20" s="598"/>
    </row>
    <row r="21" spans="3:44" ht="10.5" customHeight="1" x14ac:dyDescent="0.4">
      <c r="C21" s="735">
        <v>4</v>
      </c>
      <c r="D21" s="771" t="s">
        <v>440</v>
      </c>
      <c r="E21" s="437"/>
      <c r="F21" s="437"/>
      <c r="G21" s="437"/>
      <c r="H21" s="437"/>
      <c r="I21" s="438"/>
      <c r="J21" s="835" t="s">
        <v>148</v>
      </c>
      <c r="K21" s="754">
        <v>2</v>
      </c>
      <c r="L21" s="259">
        <v>1</v>
      </c>
      <c r="M21" s="752" t="s">
        <v>147</v>
      </c>
      <c r="N21" s="259">
        <v>1</v>
      </c>
      <c r="O21" s="438">
        <v>1</v>
      </c>
      <c r="P21" s="835" t="s">
        <v>148</v>
      </c>
      <c r="Q21" s="754">
        <v>6</v>
      </c>
      <c r="R21" s="259">
        <v>3</v>
      </c>
      <c r="S21" s="752" t="s">
        <v>147</v>
      </c>
      <c r="T21" s="259">
        <v>0</v>
      </c>
      <c r="U21" s="438">
        <v>0</v>
      </c>
      <c r="V21" s="835" t="s">
        <v>148</v>
      </c>
      <c r="W21" s="754">
        <v>3</v>
      </c>
      <c r="X21" s="266">
        <v>1</v>
      </c>
      <c r="Y21" s="752"/>
      <c r="Z21" s="266">
        <v>0</v>
      </c>
      <c r="AA21" s="438">
        <v>0</v>
      </c>
      <c r="AB21" s="743"/>
      <c r="AC21" s="744"/>
      <c r="AD21" s="744"/>
      <c r="AE21" s="744"/>
      <c r="AF21" s="744"/>
      <c r="AG21" s="745"/>
      <c r="AH21" s="749">
        <v>9</v>
      </c>
      <c r="AI21" s="612"/>
      <c r="AJ21" s="749">
        <v>11</v>
      </c>
      <c r="AK21" s="612"/>
      <c r="AL21" s="749">
        <v>1</v>
      </c>
      <c r="AM21" s="612"/>
      <c r="AN21" s="749">
        <v>10</v>
      </c>
      <c r="AO21" s="611"/>
      <c r="AP21" s="612"/>
      <c r="AQ21" s="793" t="s">
        <v>428</v>
      </c>
      <c r="AR21" s="794"/>
    </row>
    <row r="22" spans="3:44" ht="10.5" customHeight="1" x14ac:dyDescent="0.4">
      <c r="C22" s="736"/>
      <c r="D22" s="439"/>
      <c r="E22" s="440"/>
      <c r="F22" s="440"/>
      <c r="G22" s="440"/>
      <c r="H22" s="440"/>
      <c r="I22" s="441"/>
      <c r="J22" s="836"/>
      <c r="K22" s="755"/>
      <c r="L22" s="253">
        <v>1</v>
      </c>
      <c r="M22" s="753"/>
      <c r="N22" s="253">
        <v>0</v>
      </c>
      <c r="O22" s="441"/>
      <c r="P22" s="836"/>
      <c r="Q22" s="755"/>
      <c r="R22" s="253">
        <v>3</v>
      </c>
      <c r="S22" s="753"/>
      <c r="T22" s="253">
        <v>0</v>
      </c>
      <c r="U22" s="441"/>
      <c r="V22" s="836"/>
      <c r="W22" s="755"/>
      <c r="X22" s="267">
        <v>2</v>
      </c>
      <c r="Y22" s="753"/>
      <c r="Z22" s="267">
        <v>0</v>
      </c>
      <c r="AA22" s="441"/>
      <c r="AB22" s="746"/>
      <c r="AC22" s="747"/>
      <c r="AD22" s="747"/>
      <c r="AE22" s="747"/>
      <c r="AF22" s="747"/>
      <c r="AG22" s="748"/>
      <c r="AH22" s="750"/>
      <c r="AI22" s="598"/>
      <c r="AJ22" s="750"/>
      <c r="AK22" s="598"/>
      <c r="AL22" s="750"/>
      <c r="AM22" s="598"/>
      <c r="AN22" s="750"/>
      <c r="AO22" s="597"/>
      <c r="AP22" s="598"/>
      <c r="AQ22" s="795"/>
      <c r="AR22" s="796"/>
    </row>
    <row r="23" spans="3:44" ht="10.5" customHeight="1" x14ac:dyDescent="0.4"/>
    <row r="24" spans="3:44" ht="10.5" customHeight="1" x14ac:dyDescent="0.4">
      <c r="C24" s="762" t="s">
        <v>449</v>
      </c>
      <c r="D24" s="762"/>
      <c r="E24" s="762"/>
      <c r="F24" s="762"/>
      <c r="G24" s="762"/>
      <c r="H24" s="762"/>
      <c r="I24" s="762"/>
      <c r="J24" s="762"/>
      <c r="K24" s="762"/>
      <c r="L24" s="762"/>
      <c r="M24" s="762"/>
      <c r="N24" s="762"/>
      <c r="O24" s="762"/>
      <c r="P24" s="762"/>
      <c r="Q24" s="762"/>
      <c r="R24" s="762"/>
      <c r="S24" s="762"/>
      <c r="T24" s="762"/>
      <c r="U24" s="762"/>
      <c r="V24" s="762"/>
      <c r="W24" s="762"/>
      <c r="X24" s="762"/>
      <c r="Y24" s="762"/>
      <c r="Z24" s="762"/>
      <c r="AA24" s="762"/>
      <c r="AB24" s="762"/>
      <c r="AC24" s="762"/>
      <c r="AD24" s="762"/>
      <c r="AE24" s="762"/>
      <c r="AF24" s="762"/>
      <c r="AG24" s="762"/>
      <c r="AH24" s="762"/>
      <c r="AI24" s="762"/>
      <c r="AJ24" s="762"/>
      <c r="AK24" s="762"/>
      <c r="AL24" s="762"/>
      <c r="AM24" s="762"/>
      <c r="AN24" s="762"/>
      <c r="AO24" s="762"/>
      <c r="AP24" s="762"/>
      <c r="AQ24" s="762"/>
    </row>
    <row r="25" spans="3:44" ht="10.5" customHeight="1" x14ac:dyDescent="0.4">
      <c r="C25" s="762"/>
      <c r="D25" s="762"/>
      <c r="E25" s="762"/>
      <c r="F25" s="762"/>
      <c r="G25" s="762"/>
      <c r="H25" s="762"/>
      <c r="I25" s="762"/>
      <c r="J25" s="762"/>
      <c r="K25" s="762"/>
      <c r="L25" s="762"/>
      <c r="M25" s="762"/>
      <c r="N25" s="762"/>
      <c r="O25" s="762"/>
      <c r="P25" s="762"/>
      <c r="Q25" s="762"/>
      <c r="R25" s="762"/>
      <c r="S25" s="762"/>
      <c r="T25" s="762"/>
      <c r="U25" s="762"/>
      <c r="V25" s="762"/>
      <c r="W25" s="762"/>
      <c r="X25" s="762"/>
      <c r="Y25" s="762"/>
      <c r="Z25" s="762"/>
      <c r="AA25" s="762"/>
      <c r="AB25" s="762"/>
      <c r="AC25" s="762"/>
      <c r="AD25" s="762"/>
      <c r="AE25" s="762"/>
      <c r="AF25" s="762"/>
      <c r="AG25" s="762"/>
      <c r="AH25" s="762"/>
      <c r="AI25" s="762"/>
      <c r="AJ25" s="762"/>
      <c r="AK25" s="762"/>
      <c r="AL25" s="762"/>
      <c r="AM25" s="762"/>
      <c r="AN25" s="762"/>
      <c r="AO25" s="762"/>
      <c r="AP25" s="762"/>
      <c r="AQ25" s="762"/>
    </row>
    <row r="26" spans="3:44" ht="10.5" customHeight="1" x14ac:dyDescent="0.4">
      <c r="C26" s="111"/>
      <c r="D26" s="111"/>
      <c r="E26" s="111"/>
      <c r="F26" s="111"/>
      <c r="G26" s="111"/>
      <c r="H26" s="111"/>
      <c r="I26" s="111"/>
      <c r="J26" s="111"/>
      <c r="K26" s="111"/>
      <c r="L26" s="839" t="s">
        <v>163</v>
      </c>
      <c r="M26" s="839"/>
      <c r="N26" s="839"/>
      <c r="O26" s="839"/>
      <c r="P26" s="839"/>
      <c r="Q26" s="839"/>
      <c r="R26" s="839"/>
      <c r="S26" s="111"/>
      <c r="T26" s="111"/>
      <c r="U26" s="111"/>
      <c r="V26" s="111"/>
      <c r="W26" s="111"/>
      <c r="X26" s="111"/>
      <c r="Y26" s="111"/>
      <c r="Z26" s="111"/>
      <c r="AA26" s="111"/>
      <c r="AB26" s="839"/>
      <c r="AC26" s="839"/>
      <c r="AD26" s="839"/>
      <c r="AE26" s="839"/>
      <c r="AF26" s="839"/>
      <c r="AG26" s="839"/>
      <c r="AH26" s="839"/>
      <c r="AI26" s="111"/>
      <c r="AJ26" s="111"/>
      <c r="AK26" s="111"/>
      <c r="AL26" s="111"/>
      <c r="AM26" s="111"/>
      <c r="AN26" s="111"/>
      <c r="AO26" s="111"/>
      <c r="AP26" s="111"/>
      <c r="AQ26" s="111"/>
    </row>
    <row r="27" spans="3:44" ht="10.5" customHeight="1" thickBot="1" x14ac:dyDescent="0.45">
      <c r="L27" s="840"/>
      <c r="M27" s="840"/>
      <c r="N27" s="840"/>
      <c r="O27" s="840"/>
      <c r="P27" s="840"/>
      <c r="Q27" s="840"/>
      <c r="R27" s="840"/>
      <c r="AB27" s="840"/>
      <c r="AC27" s="840"/>
      <c r="AD27" s="840"/>
      <c r="AE27" s="840"/>
      <c r="AF27" s="840"/>
      <c r="AG27" s="840"/>
      <c r="AH27" s="840"/>
    </row>
    <row r="28" spans="3:44" ht="10.5" customHeight="1" thickTop="1" x14ac:dyDescent="0.4">
      <c r="C28" s="112"/>
      <c r="D28" s="112"/>
      <c r="E28" s="763" t="s">
        <v>173</v>
      </c>
      <c r="F28" s="398"/>
      <c r="G28" s="398"/>
      <c r="H28" s="398"/>
      <c r="I28" s="399"/>
      <c r="J28" s="113"/>
      <c r="K28" s="114"/>
      <c r="L28" s="764" t="s">
        <v>452</v>
      </c>
      <c r="M28" s="765"/>
      <c r="N28" s="765"/>
      <c r="O28" s="765"/>
      <c r="P28" s="765"/>
      <c r="Q28" s="765"/>
      <c r="R28" s="766"/>
      <c r="S28" s="112"/>
      <c r="T28" s="770" t="s">
        <v>306</v>
      </c>
      <c r="U28" s="558"/>
      <c r="V28" s="558"/>
      <c r="W28" s="558"/>
      <c r="X28" s="558"/>
      <c r="Y28" s="558"/>
      <c r="Z28" s="561"/>
      <c r="AA28" s="112"/>
      <c r="AB28" s="770" t="s">
        <v>451</v>
      </c>
      <c r="AC28" s="558"/>
      <c r="AD28" s="558"/>
      <c r="AE28" s="558"/>
      <c r="AF28" s="558"/>
      <c r="AG28" s="558"/>
      <c r="AH28" s="561"/>
      <c r="AI28" s="112"/>
      <c r="AJ28" s="770" t="s">
        <v>450</v>
      </c>
      <c r="AK28" s="558"/>
      <c r="AL28" s="558"/>
      <c r="AM28" s="558"/>
      <c r="AN28" s="558"/>
      <c r="AO28" s="558"/>
      <c r="AP28" s="561"/>
    </row>
    <row r="29" spans="3:44" ht="10.5" customHeight="1" thickBot="1" x14ac:dyDescent="0.45">
      <c r="C29" s="112"/>
      <c r="D29" s="112"/>
      <c r="E29" s="498"/>
      <c r="F29" s="370"/>
      <c r="G29" s="370"/>
      <c r="H29" s="370"/>
      <c r="I29" s="371"/>
      <c r="J29" s="113"/>
      <c r="K29" s="114"/>
      <c r="L29" s="767"/>
      <c r="M29" s="768"/>
      <c r="N29" s="768"/>
      <c r="O29" s="768"/>
      <c r="P29" s="768"/>
      <c r="Q29" s="768"/>
      <c r="R29" s="769"/>
      <c r="S29" s="112"/>
      <c r="T29" s="559"/>
      <c r="U29" s="560"/>
      <c r="V29" s="560"/>
      <c r="W29" s="560"/>
      <c r="X29" s="560"/>
      <c r="Y29" s="560"/>
      <c r="Z29" s="562"/>
      <c r="AA29" s="112"/>
      <c r="AB29" s="559"/>
      <c r="AC29" s="560"/>
      <c r="AD29" s="560"/>
      <c r="AE29" s="560"/>
      <c r="AF29" s="560"/>
      <c r="AG29" s="560"/>
      <c r="AH29" s="562"/>
      <c r="AI29" s="112"/>
      <c r="AJ29" s="559"/>
      <c r="AK29" s="560"/>
      <c r="AL29" s="560"/>
      <c r="AM29" s="560"/>
      <c r="AN29" s="560"/>
      <c r="AO29" s="560"/>
      <c r="AP29" s="562"/>
    </row>
    <row r="30" spans="3:44" ht="10.5" customHeight="1" thickTop="1" x14ac:dyDescent="0.4"/>
    <row r="31" spans="3:44" ht="10.5" customHeight="1" x14ac:dyDescent="0.4">
      <c r="C31" s="735"/>
      <c r="D31" s="772" t="s">
        <v>176</v>
      </c>
      <c r="E31" s="346"/>
      <c r="F31" s="346"/>
      <c r="G31" s="346"/>
      <c r="H31" s="346"/>
      <c r="I31" s="773"/>
      <c r="J31" s="770" t="s">
        <v>445</v>
      </c>
      <c r="K31" s="558"/>
      <c r="L31" s="558"/>
      <c r="M31" s="558"/>
      <c r="N31" s="558"/>
      <c r="O31" s="561"/>
      <c r="P31" s="770" t="s">
        <v>446</v>
      </c>
      <c r="Q31" s="558"/>
      <c r="R31" s="558"/>
      <c r="S31" s="558"/>
      <c r="T31" s="558"/>
      <c r="U31" s="561"/>
      <c r="V31" s="770" t="s">
        <v>447</v>
      </c>
      <c r="W31" s="558"/>
      <c r="X31" s="558"/>
      <c r="Y31" s="558"/>
      <c r="Z31" s="558"/>
      <c r="AA31" s="561"/>
      <c r="AB31" s="770" t="s">
        <v>448</v>
      </c>
      <c r="AC31" s="558"/>
      <c r="AD31" s="558"/>
      <c r="AE31" s="558"/>
      <c r="AF31" s="558"/>
      <c r="AG31" s="561"/>
      <c r="AH31" s="756" t="s">
        <v>138</v>
      </c>
      <c r="AI31" s="758"/>
      <c r="AJ31" s="756" t="s">
        <v>141</v>
      </c>
      <c r="AK31" s="758"/>
      <c r="AL31" s="756" t="s">
        <v>142</v>
      </c>
      <c r="AM31" s="758"/>
      <c r="AN31" s="756" t="s">
        <v>139</v>
      </c>
      <c r="AO31" s="757"/>
      <c r="AP31" s="758"/>
      <c r="AQ31" s="756" t="s">
        <v>140</v>
      </c>
      <c r="AR31" s="758"/>
    </row>
    <row r="32" spans="3:44" ht="10.5" customHeight="1" x14ac:dyDescent="0.4">
      <c r="C32" s="736"/>
      <c r="D32" s="347"/>
      <c r="E32" s="348"/>
      <c r="F32" s="348"/>
      <c r="G32" s="348"/>
      <c r="H32" s="348"/>
      <c r="I32" s="774"/>
      <c r="J32" s="559"/>
      <c r="K32" s="560"/>
      <c r="L32" s="560"/>
      <c r="M32" s="560"/>
      <c r="N32" s="560"/>
      <c r="O32" s="562"/>
      <c r="P32" s="559"/>
      <c r="Q32" s="560"/>
      <c r="R32" s="560"/>
      <c r="S32" s="560"/>
      <c r="T32" s="560"/>
      <c r="U32" s="562"/>
      <c r="V32" s="559"/>
      <c r="W32" s="560"/>
      <c r="X32" s="560"/>
      <c r="Y32" s="560"/>
      <c r="Z32" s="560"/>
      <c r="AA32" s="562"/>
      <c r="AB32" s="559"/>
      <c r="AC32" s="560"/>
      <c r="AD32" s="560"/>
      <c r="AE32" s="560"/>
      <c r="AF32" s="560"/>
      <c r="AG32" s="562"/>
      <c r="AH32" s="759"/>
      <c r="AI32" s="761"/>
      <c r="AJ32" s="759"/>
      <c r="AK32" s="761"/>
      <c r="AL32" s="759"/>
      <c r="AM32" s="761"/>
      <c r="AN32" s="759"/>
      <c r="AO32" s="760"/>
      <c r="AP32" s="761"/>
      <c r="AQ32" s="759"/>
      <c r="AR32" s="761"/>
    </row>
    <row r="33" spans="3:44" ht="10.5" customHeight="1" x14ac:dyDescent="0.4">
      <c r="C33" s="735">
        <v>1</v>
      </c>
      <c r="D33" s="770" t="s">
        <v>445</v>
      </c>
      <c r="E33" s="558"/>
      <c r="F33" s="558"/>
      <c r="G33" s="558"/>
      <c r="H33" s="558"/>
      <c r="I33" s="561"/>
      <c r="J33" s="797"/>
      <c r="K33" s="798"/>
      <c r="L33" s="798"/>
      <c r="M33" s="798"/>
      <c r="N33" s="798"/>
      <c r="O33" s="799"/>
      <c r="P33" s="835" t="s">
        <v>148</v>
      </c>
      <c r="Q33" s="754">
        <v>3</v>
      </c>
      <c r="R33" s="271">
        <v>3</v>
      </c>
      <c r="S33" s="752" t="s">
        <v>147</v>
      </c>
      <c r="T33" s="271">
        <v>0</v>
      </c>
      <c r="U33" s="438">
        <v>0</v>
      </c>
      <c r="V33" s="835" t="s">
        <v>148</v>
      </c>
      <c r="W33" s="754">
        <v>1</v>
      </c>
      <c r="X33" s="268">
        <v>0</v>
      </c>
      <c r="Y33" s="752" t="s">
        <v>147</v>
      </c>
      <c r="Z33" s="268">
        <v>0</v>
      </c>
      <c r="AA33" s="438">
        <v>0</v>
      </c>
      <c r="AB33" s="835" t="s">
        <v>148</v>
      </c>
      <c r="AC33" s="754">
        <v>1</v>
      </c>
      <c r="AD33" s="271">
        <v>0</v>
      </c>
      <c r="AE33" s="752" t="s">
        <v>147</v>
      </c>
      <c r="AF33" s="271">
        <v>0</v>
      </c>
      <c r="AG33" s="438">
        <v>0</v>
      </c>
      <c r="AH33" s="749">
        <v>9</v>
      </c>
      <c r="AI33" s="612"/>
      <c r="AJ33" s="749">
        <v>5</v>
      </c>
      <c r="AK33" s="612"/>
      <c r="AL33" s="749">
        <v>0</v>
      </c>
      <c r="AM33" s="612"/>
      <c r="AN33" s="749">
        <v>5</v>
      </c>
      <c r="AO33" s="611"/>
      <c r="AP33" s="612"/>
      <c r="AQ33" s="831" t="s">
        <v>428</v>
      </c>
      <c r="AR33" s="832"/>
    </row>
    <row r="34" spans="3:44" ht="10.5" customHeight="1" x14ac:dyDescent="0.4">
      <c r="C34" s="736"/>
      <c r="D34" s="559"/>
      <c r="E34" s="560"/>
      <c r="F34" s="560"/>
      <c r="G34" s="560"/>
      <c r="H34" s="560"/>
      <c r="I34" s="562"/>
      <c r="J34" s="746"/>
      <c r="K34" s="747"/>
      <c r="L34" s="747"/>
      <c r="M34" s="747"/>
      <c r="N34" s="747"/>
      <c r="O34" s="748"/>
      <c r="P34" s="836"/>
      <c r="Q34" s="755"/>
      <c r="R34" s="272">
        <v>0</v>
      </c>
      <c r="S34" s="753"/>
      <c r="T34" s="272">
        <v>0</v>
      </c>
      <c r="U34" s="441"/>
      <c r="V34" s="836"/>
      <c r="W34" s="755"/>
      <c r="X34" s="269">
        <v>1</v>
      </c>
      <c r="Y34" s="753"/>
      <c r="Z34" s="269">
        <v>0</v>
      </c>
      <c r="AA34" s="441"/>
      <c r="AB34" s="836"/>
      <c r="AC34" s="755"/>
      <c r="AD34" s="272">
        <v>1</v>
      </c>
      <c r="AE34" s="753"/>
      <c r="AF34" s="272">
        <v>0</v>
      </c>
      <c r="AG34" s="441"/>
      <c r="AH34" s="750"/>
      <c r="AI34" s="598"/>
      <c r="AJ34" s="750"/>
      <c r="AK34" s="598"/>
      <c r="AL34" s="750"/>
      <c r="AM34" s="598"/>
      <c r="AN34" s="750"/>
      <c r="AO34" s="597"/>
      <c r="AP34" s="598"/>
      <c r="AQ34" s="833"/>
      <c r="AR34" s="834"/>
    </row>
    <row r="35" spans="3:44" ht="10.5" customHeight="1" x14ac:dyDescent="0.4">
      <c r="C35" s="735">
        <v>2</v>
      </c>
      <c r="D35" s="770" t="s">
        <v>446</v>
      </c>
      <c r="E35" s="558"/>
      <c r="F35" s="558"/>
      <c r="G35" s="558"/>
      <c r="H35" s="558"/>
      <c r="I35" s="561"/>
      <c r="J35" s="835" t="s">
        <v>432</v>
      </c>
      <c r="K35" s="754">
        <v>0</v>
      </c>
      <c r="L35" s="271">
        <v>0</v>
      </c>
      <c r="M35" s="752" t="s">
        <v>147</v>
      </c>
      <c r="N35" s="271">
        <v>3</v>
      </c>
      <c r="O35" s="438">
        <v>3</v>
      </c>
      <c r="P35" s="853"/>
      <c r="Q35" s="854"/>
      <c r="R35" s="854"/>
      <c r="S35" s="854"/>
      <c r="T35" s="854"/>
      <c r="U35" s="855"/>
      <c r="V35" s="835" t="s">
        <v>432</v>
      </c>
      <c r="W35" s="754">
        <v>0</v>
      </c>
      <c r="X35" s="271">
        <v>0</v>
      </c>
      <c r="Y35" s="752" t="s">
        <v>147</v>
      </c>
      <c r="Z35" s="271">
        <v>1</v>
      </c>
      <c r="AA35" s="438">
        <v>2</v>
      </c>
      <c r="AB35" s="835" t="s">
        <v>432</v>
      </c>
      <c r="AC35" s="754">
        <v>2</v>
      </c>
      <c r="AD35" s="268">
        <v>0</v>
      </c>
      <c r="AE35" s="752" t="s">
        <v>147</v>
      </c>
      <c r="AF35" s="268">
        <v>2</v>
      </c>
      <c r="AG35" s="438">
        <v>3</v>
      </c>
      <c r="AH35" s="749">
        <v>0</v>
      </c>
      <c r="AI35" s="612"/>
      <c r="AJ35" s="749">
        <v>2</v>
      </c>
      <c r="AK35" s="612"/>
      <c r="AL35" s="749">
        <v>8</v>
      </c>
      <c r="AM35" s="612"/>
      <c r="AN35" s="749">
        <v>-6</v>
      </c>
      <c r="AO35" s="611"/>
      <c r="AP35" s="612"/>
      <c r="AQ35" s="749" t="s">
        <v>429</v>
      </c>
      <c r="AR35" s="612"/>
    </row>
    <row r="36" spans="3:44" ht="10.5" customHeight="1" x14ac:dyDescent="0.4">
      <c r="C36" s="736"/>
      <c r="D36" s="559"/>
      <c r="E36" s="560"/>
      <c r="F36" s="560"/>
      <c r="G36" s="560"/>
      <c r="H36" s="560"/>
      <c r="I36" s="562"/>
      <c r="J36" s="836"/>
      <c r="K36" s="755"/>
      <c r="L36" s="272">
        <v>0</v>
      </c>
      <c r="M36" s="753"/>
      <c r="N36" s="272">
        <v>0</v>
      </c>
      <c r="O36" s="441"/>
      <c r="P36" s="856"/>
      <c r="Q36" s="857"/>
      <c r="R36" s="857"/>
      <c r="S36" s="857"/>
      <c r="T36" s="857"/>
      <c r="U36" s="858"/>
      <c r="V36" s="836"/>
      <c r="W36" s="755"/>
      <c r="X36" s="272">
        <v>0</v>
      </c>
      <c r="Y36" s="753"/>
      <c r="Z36" s="272">
        <v>1</v>
      </c>
      <c r="AA36" s="441"/>
      <c r="AB36" s="836"/>
      <c r="AC36" s="755"/>
      <c r="AD36" s="269">
        <v>2</v>
      </c>
      <c r="AE36" s="753"/>
      <c r="AF36" s="269">
        <v>1</v>
      </c>
      <c r="AG36" s="441"/>
      <c r="AH36" s="750"/>
      <c r="AI36" s="598"/>
      <c r="AJ36" s="750"/>
      <c r="AK36" s="598"/>
      <c r="AL36" s="750"/>
      <c r="AM36" s="598"/>
      <c r="AN36" s="750"/>
      <c r="AO36" s="597"/>
      <c r="AP36" s="598"/>
      <c r="AQ36" s="750"/>
      <c r="AR36" s="598"/>
    </row>
    <row r="37" spans="3:44" ht="10.5" customHeight="1" x14ac:dyDescent="0.4">
      <c r="C37" s="735">
        <v>3</v>
      </c>
      <c r="D37" s="770" t="s">
        <v>447</v>
      </c>
      <c r="E37" s="558"/>
      <c r="F37" s="558"/>
      <c r="G37" s="558"/>
      <c r="H37" s="558"/>
      <c r="I37" s="561"/>
      <c r="J37" s="835" t="s">
        <v>432</v>
      </c>
      <c r="K37" s="754">
        <v>0</v>
      </c>
      <c r="L37" s="271">
        <v>0</v>
      </c>
      <c r="M37" s="752" t="s">
        <v>147</v>
      </c>
      <c r="N37" s="271">
        <v>0</v>
      </c>
      <c r="O37" s="438">
        <v>1</v>
      </c>
      <c r="P37" s="835" t="s">
        <v>148</v>
      </c>
      <c r="Q37" s="754">
        <v>2</v>
      </c>
      <c r="R37" s="271">
        <v>1</v>
      </c>
      <c r="S37" s="752" t="s">
        <v>147</v>
      </c>
      <c r="T37" s="271">
        <v>0</v>
      </c>
      <c r="U37" s="438">
        <v>0</v>
      </c>
      <c r="V37" s="853"/>
      <c r="W37" s="854"/>
      <c r="X37" s="854"/>
      <c r="Y37" s="854"/>
      <c r="Z37" s="854"/>
      <c r="AA37" s="855"/>
      <c r="AB37" s="835" t="s">
        <v>148</v>
      </c>
      <c r="AC37" s="754">
        <v>3</v>
      </c>
      <c r="AD37" s="271">
        <v>2</v>
      </c>
      <c r="AE37" s="752" t="s">
        <v>147</v>
      </c>
      <c r="AF37" s="271">
        <v>0</v>
      </c>
      <c r="AG37" s="438">
        <v>0</v>
      </c>
      <c r="AH37" s="749">
        <v>6</v>
      </c>
      <c r="AI37" s="612"/>
      <c r="AJ37" s="749">
        <v>5</v>
      </c>
      <c r="AK37" s="612"/>
      <c r="AL37" s="749">
        <v>1</v>
      </c>
      <c r="AM37" s="612"/>
      <c r="AN37" s="749">
        <v>4</v>
      </c>
      <c r="AO37" s="611"/>
      <c r="AP37" s="612"/>
      <c r="AQ37" s="749" t="s">
        <v>430</v>
      </c>
      <c r="AR37" s="612"/>
    </row>
    <row r="38" spans="3:44" ht="10.5" customHeight="1" x14ac:dyDescent="0.4">
      <c r="C38" s="736"/>
      <c r="D38" s="559"/>
      <c r="E38" s="560"/>
      <c r="F38" s="560"/>
      <c r="G38" s="560"/>
      <c r="H38" s="560"/>
      <c r="I38" s="562"/>
      <c r="J38" s="836"/>
      <c r="K38" s="755"/>
      <c r="L38" s="272">
        <v>0</v>
      </c>
      <c r="M38" s="753"/>
      <c r="N38" s="272">
        <v>1</v>
      </c>
      <c r="O38" s="441"/>
      <c r="P38" s="836"/>
      <c r="Q38" s="755"/>
      <c r="R38" s="272">
        <v>1</v>
      </c>
      <c r="S38" s="753"/>
      <c r="T38" s="272">
        <v>0</v>
      </c>
      <c r="U38" s="441"/>
      <c r="V38" s="856"/>
      <c r="W38" s="857"/>
      <c r="X38" s="857"/>
      <c r="Y38" s="857"/>
      <c r="Z38" s="857"/>
      <c r="AA38" s="858"/>
      <c r="AB38" s="836"/>
      <c r="AC38" s="755"/>
      <c r="AD38" s="272">
        <v>0</v>
      </c>
      <c r="AE38" s="753"/>
      <c r="AF38" s="272">
        <v>1</v>
      </c>
      <c r="AG38" s="441"/>
      <c r="AH38" s="750"/>
      <c r="AI38" s="598"/>
      <c r="AJ38" s="750"/>
      <c r="AK38" s="598"/>
      <c r="AL38" s="750"/>
      <c r="AM38" s="598"/>
      <c r="AN38" s="750"/>
      <c r="AO38" s="597"/>
      <c r="AP38" s="598"/>
      <c r="AQ38" s="750"/>
      <c r="AR38" s="598"/>
    </row>
    <row r="39" spans="3:44" ht="10.5" customHeight="1" x14ac:dyDescent="0.4">
      <c r="C39" s="735">
        <v>4</v>
      </c>
      <c r="D39" s="770" t="s">
        <v>448</v>
      </c>
      <c r="E39" s="558"/>
      <c r="F39" s="558"/>
      <c r="G39" s="558"/>
      <c r="H39" s="558"/>
      <c r="I39" s="561"/>
      <c r="J39" s="835" t="s">
        <v>432</v>
      </c>
      <c r="K39" s="754">
        <v>0</v>
      </c>
      <c r="L39" s="271">
        <v>0</v>
      </c>
      <c r="M39" s="752" t="s">
        <v>147</v>
      </c>
      <c r="N39" s="271">
        <v>0</v>
      </c>
      <c r="O39" s="438">
        <v>1</v>
      </c>
      <c r="P39" s="835" t="s">
        <v>148</v>
      </c>
      <c r="Q39" s="754">
        <v>3</v>
      </c>
      <c r="R39" s="268">
        <v>2</v>
      </c>
      <c r="S39" s="752" t="s">
        <v>147</v>
      </c>
      <c r="T39" s="268">
        <v>0</v>
      </c>
      <c r="U39" s="438">
        <v>2</v>
      </c>
      <c r="V39" s="835" t="s">
        <v>432</v>
      </c>
      <c r="W39" s="754">
        <v>0</v>
      </c>
      <c r="X39" s="271">
        <v>0</v>
      </c>
      <c r="Y39" s="752" t="s">
        <v>147</v>
      </c>
      <c r="Z39" s="268">
        <v>2</v>
      </c>
      <c r="AA39" s="438">
        <v>3</v>
      </c>
      <c r="AB39" s="743"/>
      <c r="AC39" s="744"/>
      <c r="AD39" s="744"/>
      <c r="AE39" s="744"/>
      <c r="AF39" s="744"/>
      <c r="AG39" s="745"/>
      <c r="AH39" s="749">
        <v>3</v>
      </c>
      <c r="AI39" s="612"/>
      <c r="AJ39" s="749">
        <v>3</v>
      </c>
      <c r="AK39" s="612"/>
      <c r="AL39" s="749">
        <v>6</v>
      </c>
      <c r="AM39" s="612"/>
      <c r="AN39" s="749">
        <v>3</v>
      </c>
      <c r="AO39" s="611"/>
      <c r="AP39" s="612"/>
      <c r="AQ39" s="749" t="s">
        <v>431</v>
      </c>
      <c r="AR39" s="612"/>
    </row>
    <row r="40" spans="3:44" ht="10.5" customHeight="1" x14ac:dyDescent="0.4">
      <c r="C40" s="736"/>
      <c r="D40" s="559"/>
      <c r="E40" s="560"/>
      <c r="F40" s="560"/>
      <c r="G40" s="560"/>
      <c r="H40" s="560"/>
      <c r="I40" s="562"/>
      <c r="J40" s="836"/>
      <c r="K40" s="755"/>
      <c r="L40" s="272">
        <v>0</v>
      </c>
      <c r="M40" s="753"/>
      <c r="N40" s="272">
        <v>1</v>
      </c>
      <c r="O40" s="441"/>
      <c r="P40" s="836"/>
      <c r="Q40" s="755"/>
      <c r="R40" s="269">
        <v>1</v>
      </c>
      <c r="S40" s="753"/>
      <c r="T40" s="269">
        <v>2</v>
      </c>
      <c r="U40" s="441"/>
      <c r="V40" s="836"/>
      <c r="W40" s="755"/>
      <c r="X40" s="272">
        <v>0</v>
      </c>
      <c r="Y40" s="753"/>
      <c r="Z40" s="269">
        <v>1</v>
      </c>
      <c r="AA40" s="441"/>
      <c r="AB40" s="746"/>
      <c r="AC40" s="747"/>
      <c r="AD40" s="747"/>
      <c r="AE40" s="747"/>
      <c r="AF40" s="747"/>
      <c r="AG40" s="748"/>
      <c r="AH40" s="750"/>
      <c r="AI40" s="598"/>
      <c r="AJ40" s="750"/>
      <c r="AK40" s="598"/>
      <c r="AL40" s="750"/>
      <c r="AM40" s="598"/>
      <c r="AN40" s="750"/>
      <c r="AO40" s="597"/>
      <c r="AP40" s="598"/>
      <c r="AQ40" s="750"/>
      <c r="AR40" s="598"/>
    </row>
    <row r="41" spans="3:44" ht="10.5" customHeight="1" x14ac:dyDescent="0.4"/>
    <row r="42" spans="3:44" ht="10.5" customHeight="1" x14ac:dyDescent="0.4">
      <c r="C42" s="762" t="s">
        <v>453</v>
      </c>
      <c r="D42" s="762"/>
      <c r="E42" s="762"/>
      <c r="F42" s="762"/>
      <c r="G42" s="762"/>
      <c r="H42" s="762"/>
      <c r="I42" s="762"/>
      <c r="J42" s="762"/>
      <c r="K42" s="762"/>
      <c r="L42" s="762"/>
      <c r="M42" s="762"/>
      <c r="N42" s="762"/>
      <c r="O42" s="762"/>
      <c r="P42" s="762"/>
      <c r="Q42" s="762"/>
      <c r="R42" s="762"/>
      <c r="S42" s="762"/>
      <c r="T42" s="762"/>
      <c r="U42" s="762"/>
      <c r="V42" s="762"/>
      <c r="W42" s="762"/>
      <c r="X42" s="762"/>
      <c r="Y42" s="762"/>
      <c r="Z42" s="762"/>
      <c r="AA42" s="762"/>
      <c r="AB42" s="762"/>
      <c r="AC42" s="762"/>
      <c r="AD42" s="762"/>
      <c r="AE42" s="762"/>
      <c r="AF42" s="762"/>
      <c r="AG42" s="762"/>
      <c r="AH42" s="762"/>
      <c r="AI42" s="762"/>
      <c r="AJ42" s="762"/>
      <c r="AK42" s="762"/>
      <c r="AL42" s="762"/>
      <c r="AM42" s="762"/>
      <c r="AN42" s="762"/>
      <c r="AO42" s="762"/>
      <c r="AP42" s="762"/>
      <c r="AQ42" s="762"/>
    </row>
    <row r="43" spans="3:44" ht="10.5" customHeight="1" x14ac:dyDescent="0.4">
      <c r="C43" s="762"/>
      <c r="D43" s="762"/>
      <c r="E43" s="762"/>
      <c r="F43" s="762"/>
      <c r="G43" s="762"/>
      <c r="H43" s="762"/>
      <c r="I43" s="762"/>
      <c r="J43" s="762"/>
      <c r="K43" s="762"/>
      <c r="L43" s="762"/>
      <c r="M43" s="762"/>
      <c r="N43" s="762"/>
      <c r="O43" s="762"/>
      <c r="P43" s="762"/>
      <c r="Q43" s="762"/>
      <c r="R43" s="762"/>
      <c r="S43" s="762"/>
      <c r="T43" s="762"/>
      <c r="U43" s="762"/>
      <c r="V43" s="762"/>
      <c r="W43" s="762"/>
      <c r="X43" s="762"/>
      <c r="Y43" s="762"/>
      <c r="Z43" s="762"/>
      <c r="AA43" s="762"/>
      <c r="AB43" s="762"/>
      <c r="AC43" s="762"/>
      <c r="AD43" s="762"/>
      <c r="AE43" s="762"/>
      <c r="AF43" s="762"/>
      <c r="AG43" s="762"/>
      <c r="AH43" s="762"/>
      <c r="AI43" s="762"/>
      <c r="AJ43" s="762"/>
      <c r="AK43" s="762"/>
      <c r="AL43" s="762"/>
      <c r="AM43" s="762"/>
      <c r="AN43" s="762"/>
      <c r="AO43" s="762"/>
      <c r="AP43" s="762"/>
      <c r="AQ43" s="762"/>
    </row>
    <row r="44" spans="3:44" ht="10.5" customHeight="1" x14ac:dyDescent="0.4"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839" t="s">
        <v>163</v>
      </c>
      <c r="U44" s="839"/>
      <c r="V44" s="839"/>
      <c r="W44" s="839"/>
      <c r="X44" s="839"/>
      <c r="Y44" s="839"/>
      <c r="Z44" s="839"/>
      <c r="AA44" s="111"/>
      <c r="AB44" s="839"/>
      <c r="AC44" s="839"/>
      <c r="AD44" s="839"/>
      <c r="AE44" s="839"/>
      <c r="AF44" s="839"/>
      <c r="AG44" s="839"/>
      <c r="AH44" s="839"/>
      <c r="AI44" s="111"/>
      <c r="AJ44" s="111"/>
      <c r="AK44" s="111"/>
      <c r="AL44" s="111"/>
      <c r="AM44" s="111"/>
      <c r="AN44" s="111"/>
      <c r="AO44" s="111"/>
      <c r="AP44" s="111"/>
      <c r="AQ44" s="111"/>
    </row>
    <row r="45" spans="3:44" ht="10.5" customHeight="1" thickBot="1" x14ac:dyDescent="0.45">
      <c r="T45" s="840"/>
      <c r="U45" s="840"/>
      <c r="V45" s="840"/>
      <c r="W45" s="840"/>
      <c r="X45" s="840"/>
      <c r="Y45" s="840"/>
      <c r="Z45" s="840"/>
      <c r="AB45" s="840"/>
      <c r="AC45" s="840"/>
      <c r="AD45" s="840"/>
      <c r="AE45" s="840"/>
      <c r="AF45" s="840"/>
      <c r="AG45" s="840"/>
      <c r="AH45" s="840"/>
    </row>
    <row r="46" spans="3:44" ht="10.5" customHeight="1" thickTop="1" x14ac:dyDescent="0.4">
      <c r="C46" s="112"/>
      <c r="D46" s="112"/>
      <c r="E46" s="763" t="s">
        <v>174</v>
      </c>
      <c r="F46" s="398"/>
      <c r="G46" s="398"/>
      <c r="H46" s="398"/>
      <c r="I46" s="399"/>
      <c r="J46" s="113"/>
      <c r="K46" s="114"/>
      <c r="L46" s="770" t="s">
        <v>459</v>
      </c>
      <c r="M46" s="558"/>
      <c r="N46" s="558"/>
      <c r="O46" s="558"/>
      <c r="P46" s="558"/>
      <c r="Q46" s="558"/>
      <c r="R46" s="561"/>
      <c r="S46" s="112"/>
      <c r="T46" s="764" t="s">
        <v>455</v>
      </c>
      <c r="U46" s="765"/>
      <c r="V46" s="765"/>
      <c r="W46" s="765"/>
      <c r="X46" s="765"/>
      <c r="Y46" s="765"/>
      <c r="Z46" s="766"/>
      <c r="AA46" s="112"/>
      <c r="AB46" s="770" t="s">
        <v>456</v>
      </c>
      <c r="AC46" s="558"/>
      <c r="AD46" s="558"/>
      <c r="AE46" s="558"/>
      <c r="AF46" s="558"/>
      <c r="AG46" s="558"/>
      <c r="AH46" s="561"/>
      <c r="AI46" s="112"/>
      <c r="AJ46" s="770" t="s">
        <v>457</v>
      </c>
      <c r="AK46" s="558"/>
      <c r="AL46" s="558"/>
      <c r="AM46" s="558"/>
      <c r="AN46" s="558"/>
      <c r="AO46" s="558"/>
      <c r="AP46" s="561"/>
    </row>
    <row r="47" spans="3:44" ht="10.5" customHeight="1" thickBot="1" x14ac:dyDescent="0.45">
      <c r="C47" s="112"/>
      <c r="D47" s="112"/>
      <c r="E47" s="498"/>
      <c r="F47" s="370"/>
      <c r="G47" s="370"/>
      <c r="H47" s="370"/>
      <c r="I47" s="371"/>
      <c r="J47" s="113"/>
      <c r="K47" s="114"/>
      <c r="L47" s="559"/>
      <c r="M47" s="560"/>
      <c r="N47" s="560"/>
      <c r="O47" s="560"/>
      <c r="P47" s="560"/>
      <c r="Q47" s="560"/>
      <c r="R47" s="562"/>
      <c r="S47" s="112"/>
      <c r="T47" s="767"/>
      <c r="U47" s="768"/>
      <c r="V47" s="768"/>
      <c r="W47" s="768"/>
      <c r="X47" s="768"/>
      <c r="Y47" s="768"/>
      <c r="Z47" s="769"/>
      <c r="AA47" s="112"/>
      <c r="AB47" s="559"/>
      <c r="AC47" s="560"/>
      <c r="AD47" s="560"/>
      <c r="AE47" s="560"/>
      <c r="AF47" s="560"/>
      <c r="AG47" s="560"/>
      <c r="AH47" s="562"/>
      <c r="AI47" s="112"/>
      <c r="AJ47" s="559"/>
      <c r="AK47" s="560"/>
      <c r="AL47" s="560"/>
      <c r="AM47" s="560"/>
      <c r="AN47" s="560"/>
      <c r="AO47" s="560"/>
      <c r="AP47" s="562"/>
    </row>
    <row r="48" spans="3:44" ht="10.5" customHeight="1" thickTop="1" x14ac:dyDescent="0.4"/>
    <row r="49" spans="3:45" ht="10.5" customHeight="1" x14ac:dyDescent="0.4">
      <c r="C49" s="735"/>
      <c r="D49" s="772" t="s">
        <v>175</v>
      </c>
      <c r="E49" s="346"/>
      <c r="F49" s="346"/>
      <c r="G49" s="346"/>
      <c r="H49" s="346"/>
      <c r="I49" s="773"/>
      <c r="J49" s="770" t="s">
        <v>458</v>
      </c>
      <c r="K49" s="558"/>
      <c r="L49" s="558"/>
      <c r="M49" s="558"/>
      <c r="N49" s="558"/>
      <c r="O49" s="561"/>
      <c r="P49" s="771" t="s">
        <v>460</v>
      </c>
      <c r="Q49" s="437"/>
      <c r="R49" s="437"/>
      <c r="S49" s="437"/>
      <c r="T49" s="437"/>
      <c r="U49" s="438"/>
      <c r="V49" s="770" t="s">
        <v>456</v>
      </c>
      <c r="W49" s="558"/>
      <c r="X49" s="558"/>
      <c r="Y49" s="558"/>
      <c r="Z49" s="558"/>
      <c r="AA49" s="561"/>
      <c r="AB49" s="770" t="s">
        <v>457</v>
      </c>
      <c r="AC49" s="558"/>
      <c r="AD49" s="558"/>
      <c r="AE49" s="558"/>
      <c r="AF49" s="558"/>
      <c r="AG49" s="561"/>
      <c r="AH49" s="756" t="s">
        <v>138</v>
      </c>
      <c r="AI49" s="758"/>
      <c r="AJ49" s="756" t="s">
        <v>141</v>
      </c>
      <c r="AK49" s="758"/>
      <c r="AL49" s="756" t="s">
        <v>142</v>
      </c>
      <c r="AM49" s="758"/>
      <c r="AN49" s="756" t="s">
        <v>139</v>
      </c>
      <c r="AO49" s="757"/>
      <c r="AP49" s="758"/>
      <c r="AQ49" s="756" t="s">
        <v>140</v>
      </c>
      <c r="AR49" s="758"/>
    </row>
    <row r="50" spans="3:45" ht="10.5" customHeight="1" x14ac:dyDescent="0.4">
      <c r="C50" s="736"/>
      <c r="D50" s="347"/>
      <c r="E50" s="348"/>
      <c r="F50" s="348"/>
      <c r="G50" s="348"/>
      <c r="H50" s="348"/>
      <c r="I50" s="774"/>
      <c r="J50" s="559"/>
      <c r="K50" s="560"/>
      <c r="L50" s="560"/>
      <c r="M50" s="560"/>
      <c r="N50" s="560"/>
      <c r="O50" s="562"/>
      <c r="P50" s="439"/>
      <c r="Q50" s="440"/>
      <c r="R50" s="440"/>
      <c r="S50" s="440"/>
      <c r="T50" s="440"/>
      <c r="U50" s="441"/>
      <c r="V50" s="559"/>
      <c r="W50" s="560"/>
      <c r="X50" s="560"/>
      <c r="Y50" s="560"/>
      <c r="Z50" s="560"/>
      <c r="AA50" s="562"/>
      <c r="AB50" s="559"/>
      <c r="AC50" s="560"/>
      <c r="AD50" s="560"/>
      <c r="AE50" s="560"/>
      <c r="AF50" s="560"/>
      <c r="AG50" s="562"/>
      <c r="AH50" s="759"/>
      <c r="AI50" s="761"/>
      <c r="AJ50" s="759"/>
      <c r="AK50" s="761"/>
      <c r="AL50" s="759"/>
      <c r="AM50" s="761"/>
      <c r="AN50" s="759"/>
      <c r="AO50" s="760"/>
      <c r="AP50" s="761"/>
      <c r="AQ50" s="759"/>
      <c r="AR50" s="761"/>
    </row>
    <row r="51" spans="3:45" ht="10.5" customHeight="1" x14ac:dyDescent="0.4">
      <c r="C51" s="735">
        <v>1</v>
      </c>
      <c r="D51" s="770" t="s">
        <v>458</v>
      </c>
      <c r="E51" s="558"/>
      <c r="F51" s="558"/>
      <c r="G51" s="558"/>
      <c r="H51" s="558"/>
      <c r="I51" s="561"/>
      <c r="J51" s="797"/>
      <c r="K51" s="798"/>
      <c r="L51" s="798"/>
      <c r="M51" s="798"/>
      <c r="N51" s="798"/>
      <c r="O51" s="799"/>
      <c r="P51" s="835" t="s">
        <v>432</v>
      </c>
      <c r="Q51" s="754">
        <v>1</v>
      </c>
      <c r="R51" s="268">
        <v>1</v>
      </c>
      <c r="S51" s="752" t="s">
        <v>147</v>
      </c>
      <c r="T51" s="268">
        <v>2</v>
      </c>
      <c r="U51" s="438">
        <v>2</v>
      </c>
      <c r="V51" s="835" t="s">
        <v>148</v>
      </c>
      <c r="W51" s="754">
        <v>4</v>
      </c>
      <c r="X51" s="268">
        <v>2</v>
      </c>
      <c r="Y51" s="752" t="s">
        <v>147</v>
      </c>
      <c r="Z51" s="268">
        <v>0</v>
      </c>
      <c r="AA51" s="438">
        <v>0</v>
      </c>
      <c r="AB51" s="835" t="s">
        <v>148</v>
      </c>
      <c r="AC51" s="754">
        <v>5</v>
      </c>
      <c r="AD51" s="268">
        <v>2</v>
      </c>
      <c r="AE51" s="752" t="s">
        <v>147</v>
      </c>
      <c r="AF51" s="268">
        <v>0</v>
      </c>
      <c r="AG51" s="438">
        <v>2</v>
      </c>
      <c r="AH51" s="749">
        <v>6</v>
      </c>
      <c r="AI51" s="612"/>
      <c r="AJ51" s="749">
        <v>10</v>
      </c>
      <c r="AK51" s="612"/>
      <c r="AL51" s="749">
        <v>2</v>
      </c>
      <c r="AM51" s="612"/>
      <c r="AN51" s="749">
        <v>8</v>
      </c>
      <c r="AO51" s="611"/>
      <c r="AP51" s="612"/>
      <c r="AQ51" s="749" t="s">
        <v>537</v>
      </c>
      <c r="AR51" s="612"/>
    </row>
    <row r="52" spans="3:45" ht="10.5" customHeight="1" x14ac:dyDescent="0.4">
      <c r="C52" s="736"/>
      <c r="D52" s="559"/>
      <c r="E52" s="560"/>
      <c r="F52" s="560"/>
      <c r="G52" s="560"/>
      <c r="H52" s="560"/>
      <c r="I52" s="562"/>
      <c r="J52" s="746"/>
      <c r="K52" s="747"/>
      <c r="L52" s="747"/>
      <c r="M52" s="747"/>
      <c r="N52" s="747"/>
      <c r="O52" s="748"/>
      <c r="P52" s="836"/>
      <c r="Q52" s="755"/>
      <c r="R52" s="269">
        <v>0</v>
      </c>
      <c r="S52" s="753"/>
      <c r="T52" s="269">
        <v>0</v>
      </c>
      <c r="U52" s="441"/>
      <c r="V52" s="836"/>
      <c r="W52" s="755"/>
      <c r="X52" s="269">
        <v>2</v>
      </c>
      <c r="Y52" s="753"/>
      <c r="Z52" s="269">
        <v>0</v>
      </c>
      <c r="AA52" s="441"/>
      <c r="AB52" s="836"/>
      <c r="AC52" s="755"/>
      <c r="AD52" s="269">
        <v>3</v>
      </c>
      <c r="AE52" s="753"/>
      <c r="AF52" s="269">
        <v>0</v>
      </c>
      <c r="AG52" s="441"/>
      <c r="AH52" s="750"/>
      <c r="AI52" s="598"/>
      <c r="AJ52" s="750"/>
      <c r="AK52" s="598"/>
      <c r="AL52" s="750"/>
      <c r="AM52" s="598"/>
      <c r="AN52" s="750"/>
      <c r="AO52" s="597"/>
      <c r="AP52" s="598"/>
      <c r="AQ52" s="750"/>
      <c r="AR52" s="598"/>
    </row>
    <row r="53" spans="3:45" ht="10.5" customHeight="1" x14ac:dyDescent="0.4">
      <c r="C53" s="735">
        <v>2</v>
      </c>
      <c r="D53" s="771" t="s">
        <v>454</v>
      </c>
      <c r="E53" s="437"/>
      <c r="F53" s="437"/>
      <c r="G53" s="437"/>
      <c r="H53" s="437"/>
      <c r="I53" s="438"/>
      <c r="J53" s="835" t="s">
        <v>148</v>
      </c>
      <c r="K53" s="754">
        <v>2</v>
      </c>
      <c r="L53" s="268">
        <v>2</v>
      </c>
      <c r="M53" s="752" t="s">
        <v>147</v>
      </c>
      <c r="N53" s="268">
        <v>1</v>
      </c>
      <c r="O53" s="438">
        <v>1</v>
      </c>
      <c r="P53" s="853"/>
      <c r="Q53" s="854"/>
      <c r="R53" s="854"/>
      <c r="S53" s="854"/>
      <c r="T53" s="854"/>
      <c r="U53" s="855"/>
      <c r="V53" s="835" t="s">
        <v>437</v>
      </c>
      <c r="W53" s="754">
        <v>0</v>
      </c>
      <c r="X53" s="268">
        <v>0</v>
      </c>
      <c r="Y53" s="752" t="s">
        <v>147</v>
      </c>
      <c r="Z53" s="268">
        <v>0</v>
      </c>
      <c r="AA53" s="438">
        <v>0</v>
      </c>
      <c r="AB53" s="835" t="s">
        <v>148</v>
      </c>
      <c r="AC53" s="754">
        <v>2</v>
      </c>
      <c r="AD53" s="268">
        <v>1</v>
      </c>
      <c r="AE53" s="752" t="s">
        <v>147</v>
      </c>
      <c r="AF53" s="268">
        <v>0</v>
      </c>
      <c r="AG53" s="438">
        <v>0</v>
      </c>
      <c r="AH53" s="749">
        <v>7</v>
      </c>
      <c r="AI53" s="612"/>
      <c r="AJ53" s="749">
        <v>4</v>
      </c>
      <c r="AK53" s="612"/>
      <c r="AL53" s="749">
        <v>1</v>
      </c>
      <c r="AM53" s="612"/>
      <c r="AN53" s="749">
        <v>3</v>
      </c>
      <c r="AO53" s="611"/>
      <c r="AP53" s="612"/>
      <c r="AQ53" s="831" t="s">
        <v>538</v>
      </c>
      <c r="AR53" s="832"/>
    </row>
    <row r="54" spans="3:45" ht="10.5" customHeight="1" x14ac:dyDescent="0.4">
      <c r="C54" s="736"/>
      <c r="D54" s="439"/>
      <c r="E54" s="440"/>
      <c r="F54" s="440"/>
      <c r="G54" s="440"/>
      <c r="H54" s="440"/>
      <c r="I54" s="441"/>
      <c r="J54" s="836"/>
      <c r="K54" s="755"/>
      <c r="L54" s="269">
        <v>0</v>
      </c>
      <c r="M54" s="753"/>
      <c r="N54" s="269">
        <v>0</v>
      </c>
      <c r="O54" s="441"/>
      <c r="P54" s="856"/>
      <c r="Q54" s="857"/>
      <c r="R54" s="857"/>
      <c r="S54" s="857"/>
      <c r="T54" s="857"/>
      <c r="U54" s="858"/>
      <c r="V54" s="836"/>
      <c r="W54" s="755"/>
      <c r="X54" s="269">
        <v>0</v>
      </c>
      <c r="Y54" s="753"/>
      <c r="Z54" s="269">
        <v>0</v>
      </c>
      <c r="AA54" s="441"/>
      <c r="AB54" s="836"/>
      <c r="AC54" s="755"/>
      <c r="AD54" s="269">
        <v>1</v>
      </c>
      <c r="AE54" s="753"/>
      <c r="AF54" s="269">
        <v>0</v>
      </c>
      <c r="AG54" s="441"/>
      <c r="AH54" s="750"/>
      <c r="AI54" s="598"/>
      <c r="AJ54" s="750"/>
      <c r="AK54" s="598"/>
      <c r="AL54" s="750"/>
      <c r="AM54" s="598"/>
      <c r="AN54" s="750"/>
      <c r="AO54" s="597"/>
      <c r="AP54" s="598"/>
      <c r="AQ54" s="833"/>
      <c r="AR54" s="834"/>
    </row>
    <row r="55" spans="3:45" ht="10.5" customHeight="1" x14ac:dyDescent="0.4">
      <c r="C55" s="735">
        <v>3</v>
      </c>
      <c r="D55" s="770" t="s">
        <v>456</v>
      </c>
      <c r="E55" s="558"/>
      <c r="F55" s="558"/>
      <c r="G55" s="558"/>
      <c r="H55" s="558"/>
      <c r="I55" s="561"/>
      <c r="J55" s="835" t="s">
        <v>432</v>
      </c>
      <c r="K55" s="754">
        <v>0</v>
      </c>
      <c r="L55" s="268">
        <v>0</v>
      </c>
      <c r="M55" s="752" t="s">
        <v>147</v>
      </c>
      <c r="N55" s="268">
        <v>2</v>
      </c>
      <c r="O55" s="438">
        <v>4</v>
      </c>
      <c r="P55" s="835" t="s">
        <v>437</v>
      </c>
      <c r="Q55" s="754">
        <v>0</v>
      </c>
      <c r="R55" s="268">
        <v>0</v>
      </c>
      <c r="S55" s="752" t="s">
        <v>147</v>
      </c>
      <c r="T55" s="268">
        <v>0</v>
      </c>
      <c r="U55" s="438">
        <v>0</v>
      </c>
      <c r="V55" s="853"/>
      <c r="W55" s="854"/>
      <c r="X55" s="854"/>
      <c r="Y55" s="854"/>
      <c r="Z55" s="854"/>
      <c r="AA55" s="855"/>
      <c r="AB55" s="835" t="s">
        <v>148</v>
      </c>
      <c r="AC55" s="754">
        <v>1</v>
      </c>
      <c r="AD55" s="268">
        <v>1</v>
      </c>
      <c r="AE55" s="752" t="s">
        <v>147</v>
      </c>
      <c r="AF55" s="268">
        <v>0</v>
      </c>
      <c r="AG55" s="438">
        <v>0</v>
      </c>
      <c r="AH55" s="749">
        <v>4</v>
      </c>
      <c r="AI55" s="612"/>
      <c r="AJ55" s="749">
        <v>1</v>
      </c>
      <c r="AK55" s="612"/>
      <c r="AL55" s="749">
        <v>4</v>
      </c>
      <c r="AM55" s="612"/>
      <c r="AN55" s="749">
        <v>-3</v>
      </c>
      <c r="AO55" s="611"/>
      <c r="AP55" s="612"/>
      <c r="AQ55" s="749" t="s">
        <v>539</v>
      </c>
      <c r="AR55" s="612"/>
    </row>
    <row r="56" spans="3:45" ht="10.5" customHeight="1" x14ac:dyDescent="0.4">
      <c r="C56" s="736"/>
      <c r="D56" s="559"/>
      <c r="E56" s="560"/>
      <c r="F56" s="560"/>
      <c r="G56" s="560"/>
      <c r="H56" s="560"/>
      <c r="I56" s="562"/>
      <c r="J56" s="836"/>
      <c r="K56" s="755"/>
      <c r="L56" s="269">
        <v>0</v>
      </c>
      <c r="M56" s="753"/>
      <c r="N56" s="269">
        <v>2</v>
      </c>
      <c r="O56" s="441"/>
      <c r="P56" s="836"/>
      <c r="Q56" s="755"/>
      <c r="R56" s="269">
        <v>0</v>
      </c>
      <c r="S56" s="753"/>
      <c r="T56" s="269">
        <v>0</v>
      </c>
      <c r="U56" s="441"/>
      <c r="V56" s="856"/>
      <c r="W56" s="857"/>
      <c r="X56" s="857"/>
      <c r="Y56" s="857"/>
      <c r="Z56" s="857"/>
      <c r="AA56" s="858"/>
      <c r="AB56" s="836"/>
      <c r="AC56" s="755"/>
      <c r="AD56" s="269">
        <v>0</v>
      </c>
      <c r="AE56" s="753"/>
      <c r="AF56" s="269">
        <v>0</v>
      </c>
      <c r="AG56" s="441"/>
      <c r="AH56" s="750"/>
      <c r="AI56" s="598"/>
      <c r="AJ56" s="750"/>
      <c r="AK56" s="598"/>
      <c r="AL56" s="750"/>
      <c r="AM56" s="598"/>
      <c r="AN56" s="750"/>
      <c r="AO56" s="597"/>
      <c r="AP56" s="598"/>
      <c r="AQ56" s="750"/>
      <c r="AR56" s="598"/>
    </row>
    <row r="57" spans="3:45" ht="10.5" customHeight="1" x14ac:dyDescent="0.4">
      <c r="C57" s="735">
        <v>4</v>
      </c>
      <c r="D57" s="770" t="s">
        <v>457</v>
      </c>
      <c r="E57" s="558"/>
      <c r="F57" s="558"/>
      <c r="G57" s="558"/>
      <c r="H57" s="558"/>
      <c r="I57" s="561"/>
      <c r="J57" s="835" t="s">
        <v>432</v>
      </c>
      <c r="K57" s="754">
        <v>0</v>
      </c>
      <c r="L57" s="268">
        <v>0</v>
      </c>
      <c r="M57" s="752" t="s">
        <v>147</v>
      </c>
      <c r="N57" s="268">
        <v>2</v>
      </c>
      <c r="O57" s="438">
        <v>5</v>
      </c>
      <c r="P57" s="835" t="s">
        <v>432</v>
      </c>
      <c r="Q57" s="754">
        <v>0</v>
      </c>
      <c r="R57" s="268">
        <v>0</v>
      </c>
      <c r="S57" s="752" t="s">
        <v>147</v>
      </c>
      <c r="T57" s="268">
        <v>1</v>
      </c>
      <c r="U57" s="438">
        <v>2</v>
      </c>
      <c r="V57" s="835" t="s">
        <v>432</v>
      </c>
      <c r="W57" s="754">
        <v>0</v>
      </c>
      <c r="X57" s="268">
        <v>0</v>
      </c>
      <c r="Y57" s="752" t="s">
        <v>147</v>
      </c>
      <c r="Z57" s="268">
        <v>1</v>
      </c>
      <c r="AA57" s="438">
        <v>1</v>
      </c>
      <c r="AB57" s="743"/>
      <c r="AC57" s="744"/>
      <c r="AD57" s="744"/>
      <c r="AE57" s="744"/>
      <c r="AF57" s="744"/>
      <c r="AG57" s="745"/>
      <c r="AH57" s="749">
        <v>0</v>
      </c>
      <c r="AI57" s="612"/>
      <c r="AJ57" s="749">
        <v>0</v>
      </c>
      <c r="AK57" s="612"/>
      <c r="AL57" s="749">
        <v>8</v>
      </c>
      <c r="AM57" s="612"/>
      <c r="AN57" s="749">
        <v>-8</v>
      </c>
      <c r="AO57" s="611"/>
      <c r="AP57" s="612"/>
      <c r="AQ57" s="749" t="s">
        <v>429</v>
      </c>
      <c r="AR57" s="612"/>
    </row>
    <row r="58" spans="3:45" ht="10.5" customHeight="1" x14ac:dyDescent="0.4">
      <c r="C58" s="736"/>
      <c r="D58" s="559"/>
      <c r="E58" s="560"/>
      <c r="F58" s="560"/>
      <c r="G58" s="560"/>
      <c r="H58" s="560"/>
      <c r="I58" s="562"/>
      <c r="J58" s="836"/>
      <c r="K58" s="755"/>
      <c r="L58" s="269">
        <v>0</v>
      </c>
      <c r="M58" s="753"/>
      <c r="N58" s="269">
        <v>3</v>
      </c>
      <c r="O58" s="441"/>
      <c r="P58" s="836"/>
      <c r="Q58" s="755"/>
      <c r="R58" s="269">
        <v>0</v>
      </c>
      <c r="S58" s="753"/>
      <c r="T58" s="269">
        <v>1</v>
      </c>
      <c r="U58" s="441"/>
      <c r="V58" s="836"/>
      <c r="W58" s="755"/>
      <c r="X58" s="269">
        <v>0</v>
      </c>
      <c r="Y58" s="753"/>
      <c r="Z58" s="269">
        <v>0</v>
      </c>
      <c r="AA58" s="441"/>
      <c r="AB58" s="746"/>
      <c r="AC58" s="747"/>
      <c r="AD58" s="747"/>
      <c r="AE58" s="747"/>
      <c r="AF58" s="747"/>
      <c r="AG58" s="748"/>
      <c r="AH58" s="750"/>
      <c r="AI58" s="598"/>
      <c r="AJ58" s="750"/>
      <c r="AK58" s="598"/>
      <c r="AL58" s="750"/>
      <c r="AM58" s="598"/>
      <c r="AN58" s="750"/>
      <c r="AO58" s="597"/>
      <c r="AP58" s="598"/>
      <c r="AQ58" s="750"/>
      <c r="AR58" s="598"/>
    </row>
    <row r="59" spans="3:45" ht="10.5" customHeight="1" x14ac:dyDescent="0.4"/>
    <row r="60" spans="3:45" ht="10.5" customHeight="1" x14ac:dyDescent="0.4">
      <c r="C60" s="762" t="s">
        <v>468</v>
      </c>
      <c r="D60" s="762"/>
      <c r="E60" s="762"/>
      <c r="F60" s="762"/>
      <c r="G60" s="762"/>
      <c r="H60" s="762"/>
      <c r="I60" s="762"/>
      <c r="J60" s="762"/>
      <c r="K60" s="762"/>
      <c r="L60" s="762"/>
      <c r="M60" s="762"/>
      <c r="N60" s="762"/>
      <c r="O60" s="762"/>
      <c r="P60" s="762"/>
      <c r="Q60" s="762"/>
      <c r="R60" s="762"/>
      <c r="S60" s="762"/>
      <c r="T60" s="762"/>
      <c r="U60" s="762"/>
      <c r="V60" s="762"/>
      <c r="W60" s="762"/>
      <c r="X60" s="762"/>
      <c r="Y60" s="762"/>
      <c r="Z60" s="762"/>
      <c r="AA60" s="762"/>
      <c r="AB60" s="762"/>
      <c r="AC60" s="762"/>
      <c r="AD60" s="762"/>
      <c r="AE60" s="762"/>
      <c r="AF60" s="762"/>
      <c r="AG60" s="762"/>
      <c r="AH60" s="762"/>
      <c r="AI60" s="762"/>
      <c r="AJ60" s="762"/>
      <c r="AK60" s="762"/>
      <c r="AL60" s="762"/>
      <c r="AM60" s="762"/>
      <c r="AN60" s="762"/>
      <c r="AO60" s="762"/>
      <c r="AP60" s="762"/>
      <c r="AQ60" s="762"/>
    </row>
    <row r="61" spans="3:45" ht="10.5" customHeight="1" x14ac:dyDescent="0.4">
      <c r="C61" s="762"/>
      <c r="D61" s="762"/>
      <c r="E61" s="762"/>
      <c r="F61" s="762"/>
      <c r="G61" s="762"/>
      <c r="H61" s="762"/>
      <c r="I61" s="762"/>
      <c r="J61" s="762"/>
      <c r="K61" s="762"/>
      <c r="L61" s="762"/>
      <c r="M61" s="762"/>
      <c r="N61" s="762"/>
      <c r="O61" s="762"/>
      <c r="P61" s="762"/>
      <c r="Q61" s="762"/>
      <c r="R61" s="762"/>
      <c r="S61" s="762"/>
      <c r="T61" s="762"/>
      <c r="U61" s="762"/>
      <c r="V61" s="762"/>
      <c r="W61" s="762"/>
      <c r="X61" s="762"/>
      <c r="Y61" s="762"/>
      <c r="Z61" s="762"/>
      <c r="AA61" s="762"/>
      <c r="AB61" s="762"/>
      <c r="AC61" s="762"/>
      <c r="AD61" s="762"/>
      <c r="AE61" s="762"/>
      <c r="AF61" s="762"/>
      <c r="AG61" s="762"/>
      <c r="AH61" s="762"/>
      <c r="AI61" s="762"/>
      <c r="AJ61" s="762"/>
      <c r="AK61" s="762"/>
      <c r="AL61" s="762"/>
      <c r="AM61" s="762"/>
      <c r="AN61" s="762"/>
      <c r="AO61" s="762"/>
      <c r="AP61" s="762"/>
      <c r="AQ61" s="762"/>
    </row>
    <row r="62" spans="3:45" ht="10.5" customHeight="1" x14ac:dyDescent="0.4"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839" t="s">
        <v>170</v>
      </c>
      <c r="AC62" s="839"/>
      <c r="AD62" s="839"/>
      <c r="AE62" s="839"/>
      <c r="AF62" s="839"/>
      <c r="AG62" s="839"/>
      <c r="AH62" s="839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</row>
    <row r="63" spans="3:45" ht="10.5" customHeight="1" thickBot="1" x14ac:dyDescent="0.45">
      <c r="AB63" s="840"/>
      <c r="AC63" s="840"/>
      <c r="AD63" s="840"/>
      <c r="AE63" s="840"/>
      <c r="AF63" s="840"/>
      <c r="AG63" s="840"/>
      <c r="AH63" s="840"/>
    </row>
    <row r="64" spans="3:45" ht="10.5" customHeight="1" thickTop="1" x14ac:dyDescent="0.4">
      <c r="C64" s="112"/>
      <c r="D64" s="112"/>
      <c r="E64" s="763" t="s">
        <v>178</v>
      </c>
      <c r="F64" s="398"/>
      <c r="G64" s="398"/>
      <c r="H64" s="398"/>
      <c r="I64" s="399"/>
      <c r="J64" s="113"/>
      <c r="K64" s="114"/>
      <c r="L64" s="770" t="s">
        <v>462</v>
      </c>
      <c r="M64" s="558"/>
      <c r="N64" s="558"/>
      <c r="O64" s="558"/>
      <c r="P64" s="558"/>
      <c r="Q64" s="558"/>
      <c r="R64" s="561"/>
      <c r="S64" s="112"/>
      <c r="T64" s="781" t="s">
        <v>464</v>
      </c>
      <c r="U64" s="782"/>
      <c r="V64" s="782"/>
      <c r="W64" s="782"/>
      <c r="X64" s="782"/>
      <c r="Y64" s="782"/>
      <c r="Z64" s="783"/>
      <c r="AA64" s="112"/>
      <c r="AB64" s="764" t="s">
        <v>466</v>
      </c>
      <c r="AC64" s="765"/>
      <c r="AD64" s="765"/>
      <c r="AE64" s="765"/>
      <c r="AF64" s="765"/>
      <c r="AG64" s="765"/>
      <c r="AH64" s="766"/>
      <c r="AI64" s="112"/>
      <c r="AJ64" s="781" t="s">
        <v>467</v>
      </c>
      <c r="AK64" s="782"/>
      <c r="AL64" s="782"/>
      <c r="AM64" s="782"/>
      <c r="AN64" s="782"/>
      <c r="AO64" s="782"/>
      <c r="AP64" s="783"/>
    </row>
    <row r="65" spans="3:44" ht="10.5" customHeight="1" thickBot="1" x14ac:dyDescent="0.45">
      <c r="C65" s="112"/>
      <c r="D65" s="112"/>
      <c r="E65" s="498"/>
      <c r="F65" s="370"/>
      <c r="G65" s="370"/>
      <c r="H65" s="370"/>
      <c r="I65" s="371"/>
      <c r="J65" s="113"/>
      <c r="K65" s="114"/>
      <c r="L65" s="559"/>
      <c r="M65" s="560"/>
      <c r="N65" s="560"/>
      <c r="O65" s="560"/>
      <c r="P65" s="560"/>
      <c r="Q65" s="560"/>
      <c r="R65" s="562"/>
      <c r="S65" s="112"/>
      <c r="T65" s="784"/>
      <c r="U65" s="785"/>
      <c r="V65" s="785"/>
      <c r="W65" s="785"/>
      <c r="X65" s="785"/>
      <c r="Y65" s="785"/>
      <c r="Z65" s="786"/>
      <c r="AA65" s="112"/>
      <c r="AB65" s="767"/>
      <c r="AC65" s="768"/>
      <c r="AD65" s="768"/>
      <c r="AE65" s="768"/>
      <c r="AF65" s="768"/>
      <c r="AG65" s="768"/>
      <c r="AH65" s="769"/>
      <c r="AI65" s="112"/>
      <c r="AJ65" s="784"/>
      <c r="AK65" s="785"/>
      <c r="AL65" s="785"/>
      <c r="AM65" s="785"/>
      <c r="AN65" s="785"/>
      <c r="AO65" s="785"/>
      <c r="AP65" s="786"/>
    </row>
    <row r="66" spans="3:44" ht="10.5" customHeight="1" thickTop="1" x14ac:dyDescent="0.4"/>
    <row r="67" spans="3:44" ht="10.5" customHeight="1" x14ac:dyDescent="0.4">
      <c r="C67" s="735"/>
      <c r="D67" s="772" t="s">
        <v>179</v>
      </c>
      <c r="E67" s="346"/>
      <c r="F67" s="346"/>
      <c r="G67" s="346"/>
      <c r="H67" s="346"/>
      <c r="I67" s="773"/>
      <c r="J67" s="770" t="s">
        <v>461</v>
      </c>
      <c r="K67" s="558"/>
      <c r="L67" s="558"/>
      <c r="M67" s="558"/>
      <c r="N67" s="558"/>
      <c r="O67" s="561"/>
      <c r="P67" s="737" t="s">
        <v>463</v>
      </c>
      <c r="Q67" s="738"/>
      <c r="R67" s="738"/>
      <c r="S67" s="738"/>
      <c r="T67" s="738"/>
      <c r="U67" s="739"/>
      <c r="V67" s="770" t="s">
        <v>465</v>
      </c>
      <c r="W67" s="558"/>
      <c r="X67" s="558"/>
      <c r="Y67" s="558"/>
      <c r="Z67" s="558"/>
      <c r="AA67" s="561"/>
      <c r="AB67" s="737" t="s">
        <v>467</v>
      </c>
      <c r="AC67" s="738"/>
      <c r="AD67" s="738"/>
      <c r="AE67" s="738"/>
      <c r="AF67" s="738"/>
      <c r="AG67" s="739"/>
      <c r="AH67" s="756" t="s">
        <v>138</v>
      </c>
      <c r="AI67" s="758"/>
      <c r="AJ67" s="756" t="s">
        <v>141</v>
      </c>
      <c r="AK67" s="758"/>
      <c r="AL67" s="756" t="s">
        <v>142</v>
      </c>
      <c r="AM67" s="758"/>
      <c r="AN67" s="756" t="s">
        <v>139</v>
      </c>
      <c r="AO67" s="757"/>
      <c r="AP67" s="758"/>
      <c r="AQ67" s="756" t="s">
        <v>140</v>
      </c>
      <c r="AR67" s="758"/>
    </row>
    <row r="68" spans="3:44" ht="10.5" customHeight="1" x14ac:dyDescent="0.4">
      <c r="C68" s="736"/>
      <c r="D68" s="347"/>
      <c r="E68" s="348"/>
      <c r="F68" s="348"/>
      <c r="G68" s="348"/>
      <c r="H68" s="348"/>
      <c r="I68" s="774"/>
      <c r="J68" s="559"/>
      <c r="K68" s="560"/>
      <c r="L68" s="560"/>
      <c r="M68" s="560"/>
      <c r="N68" s="560"/>
      <c r="O68" s="562"/>
      <c r="P68" s="740"/>
      <c r="Q68" s="741"/>
      <c r="R68" s="741"/>
      <c r="S68" s="741"/>
      <c r="T68" s="741"/>
      <c r="U68" s="742"/>
      <c r="V68" s="559"/>
      <c r="W68" s="560"/>
      <c r="X68" s="560"/>
      <c r="Y68" s="560"/>
      <c r="Z68" s="560"/>
      <c r="AA68" s="562"/>
      <c r="AB68" s="740"/>
      <c r="AC68" s="741"/>
      <c r="AD68" s="741"/>
      <c r="AE68" s="741"/>
      <c r="AF68" s="741"/>
      <c r="AG68" s="742"/>
      <c r="AH68" s="759"/>
      <c r="AI68" s="761"/>
      <c r="AJ68" s="759"/>
      <c r="AK68" s="761"/>
      <c r="AL68" s="759"/>
      <c r="AM68" s="761"/>
      <c r="AN68" s="759"/>
      <c r="AO68" s="760"/>
      <c r="AP68" s="761"/>
      <c r="AQ68" s="759"/>
      <c r="AR68" s="761"/>
    </row>
    <row r="69" spans="3:44" ht="10.5" customHeight="1" x14ac:dyDescent="0.4">
      <c r="C69" s="735">
        <v>1</v>
      </c>
      <c r="D69" s="770" t="s">
        <v>461</v>
      </c>
      <c r="E69" s="558"/>
      <c r="F69" s="558"/>
      <c r="G69" s="558"/>
      <c r="H69" s="558"/>
      <c r="I69" s="561"/>
      <c r="J69" s="797"/>
      <c r="K69" s="798"/>
      <c r="L69" s="798"/>
      <c r="M69" s="798"/>
      <c r="N69" s="798"/>
      <c r="O69" s="799"/>
      <c r="P69" s="835" t="s">
        <v>148</v>
      </c>
      <c r="Q69" s="754">
        <v>2</v>
      </c>
      <c r="R69" s="268">
        <v>0</v>
      </c>
      <c r="S69" s="752" t="s">
        <v>147</v>
      </c>
      <c r="T69" s="268">
        <v>10</v>
      </c>
      <c r="U69" s="438">
        <v>0</v>
      </c>
      <c r="V69" s="835" t="s">
        <v>437</v>
      </c>
      <c r="W69" s="754">
        <v>0</v>
      </c>
      <c r="X69" s="268">
        <v>0</v>
      </c>
      <c r="Y69" s="752" t="s">
        <v>147</v>
      </c>
      <c r="Z69" s="268">
        <v>0</v>
      </c>
      <c r="AA69" s="438">
        <v>0</v>
      </c>
      <c r="AB69" s="835" t="s">
        <v>148</v>
      </c>
      <c r="AC69" s="754">
        <v>9</v>
      </c>
      <c r="AD69" s="268">
        <v>6</v>
      </c>
      <c r="AE69" s="752" t="s">
        <v>147</v>
      </c>
      <c r="AF69" s="268">
        <v>0</v>
      </c>
      <c r="AG69" s="438">
        <v>0</v>
      </c>
      <c r="AH69" s="749">
        <v>7</v>
      </c>
      <c r="AI69" s="612"/>
      <c r="AJ69" s="749">
        <v>11</v>
      </c>
      <c r="AK69" s="612"/>
      <c r="AL69" s="749">
        <v>0</v>
      </c>
      <c r="AM69" s="612"/>
      <c r="AN69" s="749">
        <v>11</v>
      </c>
      <c r="AO69" s="611"/>
      <c r="AP69" s="612"/>
      <c r="AQ69" s="831" t="s">
        <v>428</v>
      </c>
      <c r="AR69" s="832"/>
    </row>
    <row r="70" spans="3:44" ht="10.5" customHeight="1" x14ac:dyDescent="0.4">
      <c r="C70" s="736"/>
      <c r="D70" s="559"/>
      <c r="E70" s="560"/>
      <c r="F70" s="560"/>
      <c r="G70" s="560"/>
      <c r="H70" s="560"/>
      <c r="I70" s="562"/>
      <c r="J70" s="746"/>
      <c r="K70" s="747"/>
      <c r="L70" s="747"/>
      <c r="M70" s="747"/>
      <c r="N70" s="747"/>
      <c r="O70" s="748"/>
      <c r="P70" s="836"/>
      <c r="Q70" s="755"/>
      <c r="R70" s="269">
        <v>2</v>
      </c>
      <c r="S70" s="753"/>
      <c r="T70" s="269">
        <v>0</v>
      </c>
      <c r="U70" s="441"/>
      <c r="V70" s="836"/>
      <c r="W70" s="755"/>
      <c r="X70" s="269">
        <v>0</v>
      </c>
      <c r="Y70" s="753"/>
      <c r="Z70" s="269">
        <v>0</v>
      </c>
      <c r="AA70" s="441"/>
      <c r="AB70" s="836"/>
      <c r="AC70" s="755"/>
      <c r="AD70" s="269">
        <v>3</v>
      </c>
      <c r="AE70" s="753"/>
      <c r="AF70" s="269">
        <v>0</v>
      </c>
      <c r="AG70" s="441"/>
      <c r="AH70" s="750"/>
      <c r="AI70" s="598"/>
      <c r="AJ70" s="750"/>
      <c r="AK70" s="598"/>
      <c r="AL70" s="750"/>
      <c r="AM70" s="598"/>
      <c r="AN70" s="750"/>
      <c r="AO70" s="597"/>
      <c r="AP70" s="598"/>
      <c r="AQ70" s="833"/>
      <c r="AR70" s="834"/>
    </row>
    <row r="71" spans="3:44" ht="10.5" customHeight="1" x14ac:dyDescent="0.4">
      <c r="C71" s="735">
        <v>2</v>
      </c>
      <c r="D71" s="737" t="s">
        <v>463</v>
      </c>
      <c r="E71" s="738"/>
      <c r="F71" s="738"/>
      <c r="G71" s="738"/>
      <c r="H71" s="738"/>
      <c r="I71" s="739"/>
      <c r="J71" s="835" t="s">
        <v>148</v>
      </c>
      <c r="K71" s="754">
        <v>2</v>
      </c>
      <c r="L71" s="268">
        <v>2</v>
      </c>
      <c r="M71" s="752" t="s">
        <v>147</v>
      </c>
      <c r="N71" s="268">
        <v>1</v>
      </c>
      <c r="O71" s="438">
        <v>1</v>
      </c>
      <c r="P71" s="853"/>
      <c r="Q71" s="854"/>
      <c r="R71" s="854"/>
      <c r="S71" s="854"/>
      <c r="T71" s="854"/>
      <c r="U71" s="855"/>
      <c r="V71" s="835" t="s">
        <v>432</v>
      </c>
      <c r="W71" s="754">
        <v>0</v>
      </c>
      <c r="X71" s="268">
        <v>0</v>
      </c>
      <c r="Y71" s="752" t="s">
        <v>147</v>
      </c>
      <c r="Z71" s="268">
        <v>1</v>
      </c>
      <c r="AA71" s="438">
        <v>1</v>
      </c>
      <c r="AB71" s="835" t="s">
        <v>148</v>
      </c>
      <c r="AC71" s="754">
        <v>1</v>
      </c>
      <c r="AD71" s="268">
        <v>1</v>
      </c>
      <c r="AE71" s="752" t="s">
        <v>147</v>
      </c>
      <c r="AF71" s="268">
        <v>0</v>
      </c>
      <c r="AG71" s="438">
        <v>0</v>
      </c>
      <c r="AH71" s="749">
        <v>3</v>
      </c>
      <c r="AI71" s="612"/>
      <c r="AJ71" s="749">
        <v>1</v>
      </c>
      <c r="AK71" s="612"/>
      <c r="AL71" s="749">
        <v>3</v>
      </c>
      <c r="AM71" s="612"/>
      <c r="AN71" s="749">
        <v>-2</v>
      </c>
      <c r="AO71" s="611"/>
      <c r="AP71" s="612"/>
      <c r="AQ71" s="749" t="s">
        <v>431</v>
      </c>
      <c r="AR71" s="612"/>
    </row>
    <row r="72" spans="3:44" ht="10.5" customHeight="1" x14ac:dyDescent="0.4">
      <c r="C72" s="736"/>
      <c r="D72" s="740"/>
      <c r="E72" s="741"/>
      <c r="F72" s="741"/>
      <c r="G72" s="741"/>
      <c r="H72" s="741"/>
      <c r="I72" s="742"/>
      <c r="J72" s="836"/>
      <c r="K72" s="755"/>
      <c r="L72" s="269">
        <v>0</v>
      </c>
      <c r="M72" s="753"/>
      <c r="N72" s="269">
        <v>0</v>
      </c>
      <c r="O72" s="441"/>
      <c r="P72" s="856"/>
      <c r="Q72" s="857"/>
      <c r="R72" s="857"/>
      <c r="S72" s="857"/>
      <c r="T72" s="857"/>
      <c r="U72" s="858"/>
      <c r="V72" s="836"/>
      <c r="W72" s="755"/>
      <c r="X72" s="269">
        <v>0</v>
      </c>
      <c r="Y72" s="753"/>
      <c r="Z72" s="269">
        <v>0</v>
      </c>
      <c r="AA72" s="441"/>
      <c r="AB72" s="836"/>
      <c r="AC72" s="755"/>
      <c r="AD72" s="269">
        <v>0</v>
      </c>
      <c r="AE72" s="753"/>
      <c r="AF72" s="269">
        <v>0</v>
      </c>
      <c r="AG72" s="441"/>
      <c r="AH72" s="750"/>
      <c r="AI72" s="598"/>
      <c r="AJ72" s="750"/>
      <c r="AK72" s="598"/>
      <c r="AL72" s="750"/>
      <c r="AM72" s="598"/>
      <c r="AN72" s="750"/>
      <c r="AO72" s="597"/>
      <c r="AP72" s="598"/>
      <c r="AQ72" s="750"/>
      <c r="AR72" s="598"/>
    </row>
    <row r="73" spans="3:44" ht="10.5" customHeight="1" x14ac:dyDescent="0.4">
      <c r="C73" s="735">
        <v>3</v>
      </c>
      <c r="D73" s="756" t="s">
        <v>465</v>
      </c>
      <c r="E73" s="757"/>
      <c r="F73" s="757"/>
      <c r="G73" s="757"/>
      <c r="H73" s="757"/>
      <c r="I73" s="758"/>
      <c r="J73" s="835" t="s">
        <v>437</v>
      </c>
      <c r="K73" s="754">
        <v>0</v>
      </c>
      <c r="L73" s="268">
        <v>0</v>
      </c>
      <c r="M73" s="752" t="s">
        <v>147</v>
      </c>
      <c r="N73" s="268">
        <v>0</v>
      </c>
      <c r="O73" s="438">
        <v>0</v>
      </c>
      <c r="P73" s="835" t="s">
        <v>148</v>
      </c>
      <c r="Q73" s="754">
        <v>1</v>
      </c>
      <c r="R73" s="268">
        <v>1</v>
      </c>
      <c r="S73" s="752" t="s">
        <v>147</v>
      </c>
      <c r="T73" s="268">
        <v>0</v>
      </c>
      <c r="U73" s="438">
        <v>0</v>
      </c>
      <c r="V73" s="853"/>
      <c r="W73" s="854"/>
      <c r="X73" s="854"/>
      <c r="Y73" s="854"/>
      <c r="Z73" s="854"/>
      <c r="AA73" s="855"/>
      <c r="AB73" s="835" t="s">
        <v>148</v>
      </c>
      <c r="AC73" s="754">
        <v>8</v>
      </c>
      <c r="AD73" s="268">
        <v>4</v>
      </c>
      <c r="AE73" s="752" t="s">
        <v>147</v>
      </c>
      <c r="AF73" s="268">
        <v>0</v>
      </c>
      <c r="AG73" s="438">
        <v>0</v>
      </c>
      <c r="AH73" s="749">
        <v>7</v>
      </c>
      <c r="AI73" s="612"/>
      <c r="AJ73" s="749">
        <v>9</v>
      </c>
      <c r="AK73" s="612"/>
      <c r="AL73" s="749">
        <v>0</v>
      </c>
      <c r="AM73" s="612"/>
      <c r="AN73" s="749">
        <v>9</v>
      </c>
      <c r="AO73" s="611"/>
      <c r="AP73" s="612"/>
      <c r="AQ73" s="749" t="s">
        <v>430</v>
      </c>
      <c r="AR73" s="612"/>
    </row>
    <row r="74" spans="3:44" ht="10.5" customHeight="1" x14ac:dyDescent="0.4">
      <c r="C74" s="736"/>
      <c r="D74" s="759"/>
      <c r="E74" s="760"/>
      <c r="F74" s="760"/>
      <c r="G74" s="760"/>
      <c r="H74" s="760"/>
      <c r="I74" s="761"/>
      <c r="J74" s="836"/>
      <c r="K74" s="755"/>
      <c r="L74" s="269">
        <v>0</v>
      </c>
      <c r="M74" s="753"/>
      <c r="N74" s="269">
        <v>0</v>
      </c>
      <c r="O74" s="441"/>
      <c r="P74" s="836"/>
      <c r="Q74" s="755"/>
      <c r="R74" s="269">
        <v>0</v>
      </c>
      <c r="S74" s="753"/>
      <c r="T74" s="269">
        <v>0</v>
      </c>
      <c r="U74" s="441"/>
      <c r="V74" s="856"/>
      <c r="W74" s="857"/>
      <c r="X74" s="857"/>
      <c r="Y74" s="857"/>
      <c r="Z74" s="857"/>
      <c r="AA74" s="858"/>
      <c r="AB74" s="836"/>
      <c r="AC74" s="755"/>
      <c r="AD74" s="269">
        <v>4</v>
      </c>
      <c r="AE74" s="753"/>
      <c r="AF74" s="269">
        <v>0</v>
      </c>
      <c r="AG74" s="441"/>
      <c r="AH74" s="750"/>
      <c r="AI74" s="598"/>
      <c r="AJ74" s="750"/>
      <c r="AK74" s="598"/>
      <c r="AL74" s="750"/>
      <c r="AM74" s="598"/>
      <c r="AN74" s="750"/>
      <c r="AO74" s="597"/>
      <c r="AP74" s="598"/>
      <c r="AQ74" s="750"/>
      <c r="AR74" s="598"/>
    </row>
    <row r="75" spans="3:44" ht="10.5" customHeight="1" x14ac:dyDescent="0.4">
      <c r="C75" s="735">
        <v>4</v>
      </c>
      <c r="D75" s="737" t="s">
        <v>467</v>
      </c>
      <c r="E75" s="738"/>
      <c r="F75" s="738"/>
      <c r="G75" s="738"/>
      <c r="H75" s="738"/>
      <c r="I75" s="739"/>
      <c r="J75" s="835" t="s">
        <v>432</v>
      </c>
      <c r="K75" s="754">
        <v>0</v>
      </c>
      <c r="L75" s="268">
        <v>0</v>
      </c>
      <c r="M75" s="752" t="s">
        <v>147</v>
      </c>
      <c r="N75" s="268">
        <v>6</v>
      </c>
      <c r="O75" s="438">
        <v>9</v>
      </c>
      <c r="P75" s="835" t="s">
        <v>432</v>
      </c>
      <c r="Q75" s="754">
        <v>0</v>
      </c>
      <c r="R75" s="268">
        <v>0</v>
      </c>
      <c r="S75" s="752" t="s">
        <v>147</v>
      </c>
      <c r="T75" s="268">
        <v>1</v>
      </c>
      <c r="U75" s="438">
        <v>1</v>
      </c>
      <c r="V75" s="835" t="s">
        <v>432</v>
      </c>
      <c r="W75" s="754">
        <v>0</v>
      </c>
      <c r="X75" s="268">
        <v>0</v>
      </c>
      <c r="Y75" s="752" t="s">
        <v>147</v>
      </c>
      <c r="Z75" s="268">
        <v>4</v>
      </c>
      <c r="AA75" s="438">
        <v>8</v>
      </c>
      <c r="AB75" s="743"/>
      <c r="AC75" s="744"/>
      <c r="AD75" s="744"/>
      <c r="AE75" s="744"/>
      <c r="AF75" s="744"/>
      <c r="AG75" s="745"/>
      <c r="AH75" s="749">
        <v>0</v>
      </c>
      <c r="AI75" s="612"/>
      <c r="AJ75" s="749">
        <v>0</v>
      </c>
      <c r="AK75" s="612"/>
      <c r="AL75" s="749">
        <v>18</v>
      </c>
      <c r="AM75" s="612"/>
      <c r="AN75" s="749">
        <v>-18</v>
      </c>
      <c r="AO75" s="611"/>
      <c r="AP75" s="612"/>
      <c r="AQ75" s="749" t="s">
        <v>429</v>
      </c>
      <c r="AR75" s="612"/>
    </row>
    <row r="76" spans="3:44" ht="10.5" customHeight="1" x14ac:dyDescent="0.4">
      <c r="C76" s="736"/>
      <c r="D76" s="740"/>
      <c r="E76" s="741"/>
      <c r="F76" s="741"/>
      <c r="G76" s="741"/>
      <c r="H76" s="741"/>
      <c r="I76" s="742"/>
      <c r="J76" s="836"/>
      <c r="K76" s="755"/>
      <c r="L76" s="269">
        <v>0</v>
      </c>
      <c r="M76" s="753"/>
      <c r="N76" s="269">
        <v>3</v>
      </c>
      <c r="O76" s="441"/>
      <c r="P76" s="836"/>
      <c r="Q76" s="755"/>
      <c r="R76" s="269">
        <v>0</v>
      </c>
      <c r="S76" s="753"/>
      <c r="T76" s="269">
        <v>0</v>
      </c>
      <c r="U76" s="441"/>
      <c r="V76" s="836"/>
      <c r="W76" s="755"/>
      <c r="X76" s="269">
        <v>0</v>
      </c>
      <c r="Y76" s="753"/>
      <c r="Z76" s="269">
        <v>4</v>
      </c>
      <c r="AA76" s="441"/>
      <c r="AB76" s="746"/>
      <c r="AC76" s="747"/>
      <c r="AD76" s="747"/>
      <c r="AE76" s="747"/>
      <c r="AF76" s="747"/>
      <c r="AG76" s="748"/>
      <c r="AH76" s="750"/>
      <c r="AI76" s="598"/>
      <c r="AJ76" s="750"/>
      <c r="AK76" s="598"/>
      <c r="AL76" s="750"/>
      <c r="AM76" s="598"/>
      <c r="AN76" s="750"/>
      <c r="AO76" s="597"/>
      <c r="AP76" s="598"/>
      <c r="AQ76" s="750"/>
      <c r="AR76" s="598"/>
    </row>
    <row r="77" spans="3:44" ht="10.5" customHeight="1" x14ac:dyDescent="0.4"/>
    <row r="78" spans="3:44" ht="10.5" customHeight="1" x14ac:dyDescent="0.4">
      <c r="U78" s="830">
        <v>1</v>
      </c>
      <c r="V78" s="830"/>
    </row>
    <row r="79" spans="3:44" ht="10.5" customHeight="1" x14ac:dyDescent="0.4"/>
    <row r="80" spans="3:44" ht="10.5" customHeight="1" x14ac:dyDescent="0.4"/>
    <row r="81" spans="3:44" ht="10.5" customHeight="1" x14ac:dyDescent="0.4">
      <c r="C81" s="762" t="s">
        <v>137</v>
      </c>
      <c r="D81" s="762"/>
      <c r="E81" s="762"/>
      <c r="F81" s="762"/>
      <c r="G81" s="762"/>
      <c r="H81" s="762"/>
      <c r="I81" s="762"/>
      <c r="J81" s="762"/>
      <c r="K81" s="762"/>
      <c r="L81" s="762"/>
      <c r="M81" s="762"/>
      <c r="N81" s="762"/>
      <c r="O81" s="762"/>
      <c r="P81" s="762"/>
      <c r="Q81" s="762"/>
      <c r="R81" s="762"/>
      <c r="S81" s="762"/>
      <c r="T81" s="762"/>
      <c r="U81" s="762"/>
      <c r="V81" s="762"/>
      <c r="W81" s="762"/>
      <c r="X81" s="762"/>
      <c r="Y81" s="762"/>
      <c r="Z81" s="762"/>
      <c r="AA81" s="762"/>
      <c r="AB81" s="762"/>
      <c r="AC81" s="762"/>
      <c r="AD81" s="762"/>
      <c r="AE81" s="762"/>
      <c r="AF81" s="762"/>
      <c r="AG81" s="762"/>
      <c r="AH81" s="762"/>
      <c r="AI81" s="762"/>
      <c r="AJ81" s="762"/>
      <c r="AK81" s="762"/>
      <c r="AL81" s="762"/>
      <c r="AM81" s="762"/>
      <c r="AN81" s="762"/>
      <c r="AO81" s="762"/>
      <c r="AP81" s="762"/>
      <c r="AQ81" s="762"/>
    </row>
    <row r="82" spans="3:44" ht="10.5" customHeight="1" x14ac:dyDescent="0.4">
      <c r="C82" s="762"/>
      <c r="D82" s="762"/>
      <c r="E82" s="762"/>
      <c r="F82" s="762"/>
      <c r="G82" s="762"/>
      <c r="H82" s="762"/>
      <c r="I82" s="762"/>
      <c r="J82" s="762"/>
      <c r="K82" s="762"/>
      <c r="L82" s="762"/>
      <c r="M82" s="762"/>
      <c r="N82" s="762"/>
      <c r="O82" s="762"/>
      <c r="P82" s="762"/>
      <c r="Q82" s="762"/>
      <c r="R82" s="762"/>
      <c r="S82" s="762"/>
      <c r="T82" s="762"/>
      <c r="U82" s="762"/>
      <c r="V82" s="762"/>
      <c r="W82" s="762"/>
      <c r="X82" s="762"/>
      <c r="Y82" s="762"/>
      <c r="Z82" s="762"/>
      <c r="AA82" s="762"/>
      <c r="AB82" s="762"/>
      <c r="AC82" s="762"/>
      <c r="AD82" s="762"/>
      <c r="AE82" s="762"/>
      <c r="AF82" s="762"/>
      <c r="AG82" s="762"/>
      <c r="AH82" s="762"/>
      <c r="AI82" s="762"/>
      <c r="AJ82" s="762"/>
      <c r="AK82" s="762"/>
      <c r="AL82" s="762"/>
      <c r="AM82" s="762"/>
      <c r="AN82" s="762"/>
      <c r="AO82" s="762"/>
      <c r="AP82" s="762"/>
      <c r="AQ82" s="762"/>
    </row>
    <row r="83" spans="3:44" ht="10.5" customHeight="1" x14ac:dyDescent="0.4">
      <c r="C83" s="762" t="s">
        <v>172</v>
      </c>
      <c r="D83" s="762"/>
      <c r="E83" s="762"/>
      <c r="F83" s="762"/>
      <c r="G83" s="762"/>
      <c r="H83" s="762"/>
      <c r="I83" s="762"/>
      <c r="J83" s="762"/>
      <c r="K83" s="762"/>
      <c r="L83" s="762"/>
      <c r="M83" s="762"/>
      <c r="N83" s="762"/>
      <c r="O83" s="762"/>
      <c r="P83" s="762"/>
      <c r="Q83" s="762"/>
      <c r="R83" s="762"/>
      <c r="S83" s="762"/>
      <c r="T83" s="762"/>
      <c r="U83" s="762"/>
      <c r="V83" s="762"/>
      <c r="W83" s="762"/>
      <c r="X83" s="762"/>
      <c r="Y83" s="762"/>
      <c r="Z83" s="762"/>
      <c r="AA83" s="762"/>
      <c r="AB83" s="762"/>
      <c r="AC83" s="762"/>
      <c r="AD83" s="762"/>
      <c r="AE83" s="762"/>
      <c r="AF83" s="762"/>
      <c r="AG83" s="762"/>
      <c r="AH83" s="762"/>
      <c r="AI83" s="762"/>
      <c r="AJ83" s="762"/>
      <c r="AK83" s="762"/>
      <c r="AL83" s="762"/>
      <c r="AM83" s="762"/>
      <c r="AN83" s="762"/>
      <c r="AO83" s="762"/>
      <c r="AP83" s="762"/>
      <c r="AQ83" s="762"/>
    </row>
    <row r="84" spans="3:44" ht="10.15" customHeight="1" x14ac:dyDescent="0.4">
      <c r="C84" s="762"/>
      <c r="D84" s="762"/>
      <c r="E84" s="762"/>
      <c r="F84" s="762"/>
      <c r="G84" s="762"/>
      <c r="H84" s="762"/>
      <c r="I84" s="762"/>
      <c r="J84" s="762"/>
      <c r="K84" s="762"/>
      <c r="L84" s="762"/>
      <c r="M84" s="762"/>
      <c r="N84" s="762"/>
      <c r="O84" s="762"/>
      <c r="P84" s="762"/>
      <c r="Q84" s="762"/>
      <c r="R84" s="762"/>
      <c r="S84" s="762"/>
      <c r="T84" s="762"/>
      <c r="U84" s="762"/>
      <c r="V84" s="762"/>
      <c r="W84" s="762"/>
      <c r="X84" s="762"/>
      <c r="Y84" s="762"/>
      <c r="Z84" s="762"/>
      <c r="AA84" s="762"/>
      <c r="AB84" s="762"/>
      <c r="AC84" s="762"/>
      <c r="AD84" s="762"/>
      <c r="AE84" s="762"/>
      <c r="AF84" s="762"/>
      <c r="AG84" s="762"/>
      <c r="AH84" s="762"/>
      <c r="AI84" s="762"/>
      <c r="AJ84" s="762"/>
      <c r="AK84" s="762"/>
      <c r="AL84" s="762"/>
      <c r="AM84" s="762"/>
      <c r="AN84" s="762"/>
      <c r="AO84" s="762"/>
      <c r="AP84" s="762"/>
      <c r="AQ84" s="762"/>
    </row>
    <row r="85" spans="3:44" ht="10.5" customHeight="1" x14ac:dyDescent="0.4">
      <c r="C85" s="762" t="s">
        <v>473</v>
      </c>
      <c r="D85" s="762"/>
      <c r="E85" s="762"/>
      <c r="F85" s="762"/>
      <c r="G85" s="762"/>
      <c r="H85" s="762"/>
      <c r="I85" s="762"/>
      <c r="J85" s="762"/>
      <c r="K85" s="762"/>
      <c r="L85" s="762"/>
      <c r="M85" s="762"/>
      <c r="N85" s="762"/>
      <c r="O85" s="762"/>
      <c r="P85" s="762"/>
      <c r="Q85" s="762"/>
      <c r="R85" s="762"/>
      <c r="S85" s="762"/>
      <c r="T85" s="762"/>
      <c r="U85" s="762"/>
      <c r="V85" s="762"/>
      <c r="W85" s="762"/>
      <c r="X85" s="762"/>
      <c r="Y85" s="762"/>
      <c r="Z85" s="762"/>
      <c r="AA85" s="762"/>
      <c r="AB85" s="762"/>
      <c r="AC85" s="762"/>
      <c r="AD85" s="762"/>
      <c r="AE85" s="762"/>
      <c r="AF85" s="762"/>
      <c r="AG85" s="762"/>
      <c r="AH85" s="762"/>
      <c r="AI85" s="762"/>
      <c r="AJ85" s="762"/>
      <c r="AK85" s="762"/>
      <c r="AL85" s="762"/>
      <c r="AM85" s="762"/>
      <c r="AN85" s="762"/>
      <c r="AO85" s="762"/>
      <c r="AP85" s="762"/>
      <c r="AQ85" s="762"/>
    </row>
    <row r="86" spans="3:44" ht="10.5" customHeight="1" x14ac:dyDescent="0.4">
      <c r="C86" s="762"/>
      <c r="D86" s="762"/>
      <c r="E86" s="762"/>
      <c r="F86" s="762"/>
      <c r="G86" s="762"/>
      <c r="H86" s="762"/>
      <c r="I86" s="762"/>
      <c r="J86" s="762"/>
      <c r="K86" s="762"/>
      <c r="L86" s="762"/>
      <c r="M86" s="762"/>
      <c r="N86" s="762"/>
      <c r="O86" s="762"/>
      <c r="P86" s="762"/>
      <c r="Q86" s="762"/>
      <c r="R86" s="762"/>
      <c r="S86" s="762"/>
      <c r="T86" s="762"/>
      <c r="U86" s="762"/>
      <c r="V86" s="762"/>
      <c r="W86" s="762"/>
      <c r="X86" s="762"/>
      <c r="Y86" s="762"/>
      <c r="Z86" s="762"/>
      <c r="AA86" s="762"/>
      <c r="AB86" s="762"/>
      <c r="AC86" s="762"/>
      <c r="AD86" s="762"/>
      <c r="AE86" s="762"/>
      <c r="AF86" s="762"/>
      <c r="AG86" s="762"/>
      <c r="AH86" s="762"/>
      <c r="AI86" s="762"/>
      <c r="AJ86" s="762"/>
      <c r="AK86" s="762"/>
      <c r="AL86" s="762"/>
      <c r="AM86" s="762"/>
      <c r="AN86" s="762"/>
      <c r="AO86" s="762"/>
      <c r="AP86" s="762"/>
      <c r="AQ86" s="762"/>
    </row>
    <row r="87" spans="3:44" ht="10.5" customHeight="1" x14ac:dyDescent="0.4"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839" t="s">
        <v>170</v>
      </c>
      <c r="AC87" s="839"/>
      <c r="AD87" s="839"/>
      <c r="AE87" s="839"/>
      <c r="AF87" s="839"/>
      <c r="AG87" s="839"/>
      <c r="AH87" s="839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</row>
    <row r="88" spans="3:44" ht="10.5" customHeight="1" thickBot="1" x14ac:dyDescent="0.45">
      <c r="AB88" s="840"/>
      <c r="AC88" s="840"/>
      <c r="AD88" s="840"/>
      <c r="AE88" s="840"/>
      <c r="AF88" s="840"/>
      <c r="AG88" s="840"/>
      <c r="AH88" s="840"/>
    </row>
    <row r="89" spans="3:44" ht="10.5" customHeight="1" thickTop="1" x14ac:dyDescent="0.4">
      <c r="C89" s="112"/>
      <c r="D89" s="112"/>
      <c r="E89" s="763" t="s">
        <v>180</v>
      </c>
      <c r="F89" s="398"/>
      <c r="G89" s="398"/>
      <c r="H89" s="398"/>
      <c r="I89" s="399"/>
      <c r="J89" s="113"/>
      <c r="K89" s="114"/>
      <c r="L89" s="770" t="s">
        <v>475</v>
      </c>
      <c r="M89" s="558"/>
      <c r="N89" s="558"/>
      <c r="O89" s="558"/>
      <c r="P89" s="558"/>
      <c r="Q89" s="558"/>
      <c r="R89" s="561"/>
      <c r="S89" s="112"/>
      <c r="T89" s="770" t="s">
        <v>477</v>
      </c>
      <c r="U89" s="558"/>
      <c r="V89" s="558"/>
      <c r="W89" s="558"/>
      <c r="X89" s="558"/>
      <c r="Y89" s="558"/>
      <c r="Z89" s="561"/>
      <c r="AA89" s="112"/>
      <c r="AB89" s="764" t="s">
        <v>478</v>
      </c>
      <c r="AC89" s="765"/>
      <c r="AD89" s="765"/>
      <c r="AE89" s="765"/>
      <c r="AF89" s="765"/>
      <c r="AG89" s="765"/>
      <c r="AH89" s="766"/>
      <c r="AI89" s="112"/>
      <c r="AJ89" s="841" t="s">
        <v>480</v>
      </c>
      <c r="AK89" s="842"/>
      <c r="AL89" s="842"/>
      <c r="AM89" s="842"/>
      <c r="AN89" s="842"/>
      <c r="AO89" s="842"/>
      <c r="AP89" s="843"/>
    </row>
    <row r="90" spans="3:44" ht="10.5" customHeight="1" thickBot="1" x14ac:dyDescent="0.45">
      <c r="C90" s="112"/>
      <c r="D90" s="112"/>
      <c r="E90" s="498"/>
      <c r="F90" s="370"/>
      <c r="G90" s="370"/>
      <c r="H90" s="370"/>
      <c r="I90" s="371"/>
      <c r="J90" s="113"/>
      <c r="K90" s="114"/>
      <c r="L90" s="559"/>
      <c r="M90" s="560"/>
      <c r="N90" s="560"/>
      <c r="O90" s="560"/>
      <c r="P90" s="560"/>
      <c r="Q90" s="560"/>
      <c r="R90" s="562"/>
      <c r="S90" s="112"/>
      <c r="T90" s="559"/>
      <c r="U90" s="560"/>
      <c r="V90" s="560"/>
      <c r="W90" s="560"/>
      <c r="X90" s="560"/>
      <c r="Y90" s="560"/>
      <c r="Z90" s="562"/>
      <c r="AA90" s="112"/>
      <c r="AB90" s="767"/>
      <c r="AC90" s="768"/>
      <c r="AD90" s="768"/>
      <c r="AE90" s="768"/>
      <c r="AF90" s="768"/>
      <c r="AG90" s="768"/>
      <c r="AH90" s="769"/>
      <c r="AI90" s="112"/>
      <c r="AJ90" s="844"/>
      <c r="AK90" s="845"/>
      <c r="AL90" s="845"/>
      <c r="AM90" s="845"/>
      <c r="AN90" s="845"/>
      <c r="AO90" s="845"/>
      <c r="AP90" s="846"/>
    </row>
    <row r="91" spans="3:44" ht="10.5" customHeight="1" thickTop="1" x14ac:dyDescent="0.4"/>
    <row r="92" spans="3:44" ht="10.5" customHeight="1" x14ac:dyDescent="0.4">
      <c r="C92" s="735"/>
      <c r="D92" s="772" t="s">
        <v>179</v>
      </c>
      <c r="E92" s="346"/>
      <c r="F92" s="346"/>
      <c r="G92" s="346"/>
      <c r="H92" s="346"/>
      <c r="I92" s="773"/>
      <c r="J92" s="756" t="s">
        <v>474</v>
      </c>
      <c r="K92" s="757"/>
      <c r="L92" s="757"/>
      <c r="M92" s="757"/>
      <c r="N92" s="757"/>
      <c r="O92" s="758"/>
      <c r="P92" s="756" t="s">
        <v>476</v>
      </c>
      <c r="Q92" s="757"/>
      <c r="R92" s="757"/>
      <c r="S92" s="757"/>
      <c r="T92" s="757"/>
      <c r="U92" s="758"/>
      <c r="V92" s="756" t="s">
        <v>478</v>
      </c>
      <c r="W92" s="757"/>
      <c r="X92" s="757"/>
      <c r="Y92" s="757"/>
      <c r="Z92" s="757"/>
      <c r="AA92" s="758"/>
      <c r="AB92" s="808" t="s">
        <v>479</v>
      </c>
      <c r="AC92" s="809"/>
      <c r="AD92" s="809"/>
      <c r="AE92" s="809"/>
      <c r="AF92" s="809"/>
      <c r="AG92" s="810"/>
      <c r="AH92" s="756" t="s">
        <v>138</v>
      </c>
      <c r="AI92" s="758"/>
      <c r="AJ92" s="756" t="s">
        <v>141</v>
      </c>
      <c r="AK92" s="758"/>
      <c r="AL92" s="756" t="s">
        <v>142</v>
      </c>
      <c r="AM92" s="758"/>
      <c r="AN92" s="756" t="s">
        <v>139</v>
      </c>
      <c r="AO92" s="757"/>
      <c r="AP92" s="758"/>
      <c r="AQ92" s="756" t="s">
        <v>140</v>
      </c>
      <c r="AR92" s="758"/>
    </row>
    <row r="93" spans="3:44" ht="10.5" customHeight="1" x14ac:dyDescent="0.4">
      <c r="C93" s="736"/>
      <c r="D93" s="347"/>
      <c r="E93" s="348"/>
      <c r="F93" s="348"/>
      <c r="G93" s="348"/>
      <c r="H93" s="348"/>
      <c r="I93" s="774"/>
      <c r="J93" s="759"/>
      <c r="K93" s="760"/>
      <c r="L93" s="760"/>
      <c r="M93" s="760"/>
      <c r="N93" s="760"/>
      <c r="O93" s="761"/>
      <c r="P93" s="759"/>
      <c r="Q93" s="760"/>
      <c r="R93" s="760"/>
      <c r="S93" s="760"/>
      <c r="T93" s="760"/>
      <c r="U93" s="761"/>
      <c r="V93" s="759"/>
      <c r="W93" s="760"/>
      <c r="X93" s="760"/>
      <c r="Y93" s="760"/>
      <c r="Z93" s="760"/>
      <c r="AA93" s="761"/>
      <c r="AB93" s="811"/>
      <c r="AC93" s="812"/>
      <c r="AD93" s="812"/>
      <c r="AE93" s="812"/>
      <c r="AF93" s="812"/>
      <c r="AG93" s="813"/>
      <c r="AH93" s="759"/>
      <c r="AI93" s="761"/>
      <c r="AJ93" s="759"/>
      <c r="AK93" s="761"/>
      <c r="AL93" s="759"/>
      <c r="AM93" s="761"/>
      <c r="AN93" s="759"/>
      <c r="AO93" s="760"/>
      <c r="AP93" s="761"/>
      <c r="AQ93" s="759"/>
      <c r="AR93" s="761"/>
    </row>
    <row r="94" spans="3:44" ht="10.5" customHeight="1" x14ac:dyDescent="0.4">
      <c r="C94" s="735">
        <v>1</v>
      </c>
      <c r="D94" s="756" t="s">
        <v>474</v>
      </c>
      <c r="E94" s="757"/>
      <c r="F94" s="757"/>
      <c r="G94" s="757"/>
      <c r="H94" s="757"/>
      <c r="I94" s="758"/>
      <c r="J94" s="797"/>
      <c r="K94" s="798"/>
      <c r="L94" s="798"/>
      <c r="M94" s="798"/>
      <c r="N94" s="798"/>
      <c r="O94" s="799"/>
      <c r="P94" s="835" t="s">
        <v>148</v>
      </c>
      <c r="Q94" s="754">
        <v>5</v>
      </c>
      <c r="R94" s="268">
        <v>3</v>
      </c>
      <c r="S94" s="752" t="s">
        <v>147</v>
      </c>
      <c r="T94" s="268">
        <v>0</v>
      </c>
      <c r="U94" s="438">
        <v>0</v>
      </c>
      <c r="V94" s="835" t="s">
        <v>148</v>
      </c>
      <c r="W94" s="754">
        <v>3</v>
      </c>
      <c r="X94" s="268">
        <v>2</v>
      </c>
      <c r="Y94" s="752" t="s">
        <v>147</v>
      </c>
      <c r="Z94" s="268">
        <v>0</v>
      </c>
      <c r="AA94" s="438">
        <v>0</v>
      </c>
      <c r="AB94" s="835" t="s">
        <v>148</v>
      </c>
      <c r="AC94" s="754">
        <v>4</v>
      </c>
      <c r="AD94" s="268">
        <v>2</v>
      </c>
      <c r="AE94" s="752" t="s">
        <v>147</v>
      </c>
      <c r="AF94" s="268">
        <v>0</v>
      </c>
      <c r="AG94" s="438">
        <v>0</v>
      </c>
      <c r="AH94" s="749">
        <v>9</v>
      </c>
      <c r="AI94" s="612"/>
      <c r="AJ94" s="749">
        <v>12</v>
      </c>
      <c r="AK94" s="612"/>
      <c r="AL94" s="749">
        <v>0</v>
      </c>
      <c r="AM94" s="612"/>
      <c r="AN94" s="749">
        <v>12</v>
      </c>
      <c r="AO94" s="611"/>
      <c r="AP94" s="612"/>
      <c r="AQ94" s="831" t="s">
        <v>428</v>
      </c>
      <c r="AR94" s="832"/>
    </row>
    <row r="95" spans="3:44" ht="10.5" customHeight="1" x14ac:dyDescent="0.4">
      <c r="C95" s="736"/>
      <c r="D95" s="759"/>
      <c r="E95" s="760"/>
      <c r="F95" s="760"/>
      <c r="G95" s="760"/>
      <c r="H95" s="760"/>
      <c r="I95" s="761"/>
      <c r="J95" s="746"/>
      <c r="K95" s="747"/>
      <c r="L95" s="747"/>
      <c r="M95" s="747"/>
      <c r="N95" s="747"/>
      <c r="O95" s="748"/>
      <c r="P95" s="836"/>
      <c r="Q95" s="755"/>
      <c r="R95" s="269">
        <v>2</v>
      </c>
      <c r="S95" s="753"/>
      <c r="T95" s="269">
        <v>0</v>
      </c>
      <c r="U95" s="441"/>
      <c r="V95" s="836"/>
      <c r="W95" s="755"/>
      <c r="X95" s="269">
        <v>1</v>
      </c>
      <c r="Y95" s="753"/>
      <c r="Z95" s="269">
        <v>0</v>
      </c>
      <c r="AA95" s="441"/>
      <c r="AB95" s="836"/>
      <c r="AC95" s="755"/>
      <c r="AD95" s="269">
        <v>2</v>
      </c>
      <c r="AE95" s="753"/>
      <c r="AF95" s="269">
        <v>0</v>
      </c>
      <c r="AG95" s="441"/>
      <c r="AH95" s="750"/>
      <c r="AI95" s="598"/>
      <c r="AJ95" s="750"/>
      <c r="AK95" s="598"/>
      <c r="AL95" s="750"/>
      <c r="AM95" s="598"/>
      <c r="AN95" s="750"/>
      <c r="AO95" s="597"/>
      <c r="AP95" s="598"/>
      <c r="AQ95" s="833"/>
      <c r="AR95" s="834"/>
    </row>
    <row r="96" spans="3:44" ht="10.5" customHeight="1" x14ac:dyDescent="0.4">
      <c r="C96" s="735">
        <v>2</v>
      </c>
      <c r="D96" s="756" t="s">
        <v>476</v>
      </c>
      <c r="E96" s="757"/>
      <c r="F96" s="757"/>
      <c r="G96" s="757"/>
      <c r="H96" s="757"/>
      <c r="I96" s="758"/>
      <c r="J96" s="835" t="s">
        <v>432</v>
      </c>
      <c r="K96" s="754">
        <v>0</v>
      </c>
      <c r="L96" s="268">
        <v>0</v>
      </c>
      <c r="M96" s="752" t="s">
        <v>147</v>
      </c>
      <c r="N96" s="268">
        <v>3</v>
      </c>
      <c r="O96" s="438">
        <v>5</v>
      </c>
      <c r="P96" s="853"/>
      <c r="Q96" s="854"/>
      <c r="R96" s="854"/>
      <c r="S96" s="854"/>
      <c r="T96" s="854"/>
      <c r="U96" s="855"/>
      <c r="V96" s="835" t="s">
        <v>437</v>
      </c>
      <c r="W96" s="754">
        <v>2</v>
      </c>
      <c r="X96" s="268">
        <v>2</v>
      </c>
      <c r="Y96" s="752" t="s">
        <v>147</v>
      </c>
      <c r="Z96" s="268">
        <v>0</v>
      </c>
      <c r="AA96" s="438">
        <v>2</v>
      </c>
      <c r="AB96" s="835" t="s">
        <v>148</v>
      </c>
      <c r="AC96" s="754">
        <v>7</v>
      </c>
      <c r="AD96" s="268">
        <v>5</v>
      </c>
      <c r="AE96" s="752" t="s">
        <v>147</v>
      </c>
      <c r="AF96" s="268">
        <v>1</v>
      </c>
      <c r="AG96" s="438">
        <v>1</v>
      </c>
      <c r="AH96" s="749">
        <v>4</v>
      </c>
      <c r="AI96" s="612"/>
      <c r="AJ96" s="749">
        <v>9</v>
      </c>
      <c r="AK96" s="612"/>
      <c r="AL96" s="749">
        <v>8</v>
      </c>
      <c r="AM96" s="612"/>
      <c r="AN96" s="749">
        <v>1</v>
      </c>
      <c r="AO96" s="611"/>
      <c r="AP96" s="612"/>
      <c r="AQ96" s="749" t="s">
        <v>431</v>
      </c>
      <c r="AR96" s="612"/>
    </row>
    <row r="97" spans="3:44" ht="10.5" customHeight="1" x14ac:dyDescent="0.4">
      <c r="C97" s="736"/>
      <c r="D97" s="759"/>
      <c r="E97" s="760"/>
      <c r="F97" s="760"/>
      <c r="G97" s="760"/>
      <c r="H97" s="760"/>
      <c r="I97" s="761"/>
      <c r="J97" s="836"/>
      <c r="K97" s="755"/>
      <c r="L97" s="269">
        <v>0</v>
      </c>
      <c r="M97" s="753"/>
      <c r="N97" s="269">
        <v>2</v>
      </c>
      <c r="O97" s="441"/>
      <c r="P97" s="856"/>
      <c r="Q97" s="857"/>
      <c r="R97" s="857"/>
      <c r="S97" s="857"/>
      <c r="T97" s="857"/>
      <c r="U97" s="858"/>
      <c r="V97" s="836"/>
      <c r="W97" s="755"/>
      <c r="X97" s="269">
        <v>0</v>
      </c>
      <c r="Y97" s="753"/>
      <c r="Z97" s="269">
        <v>2</v>
      </c>
      <c r="AA97" s="441"/>
      <c r="AB97" s="836"/>
      <c r="AC97" s="755"/>
      <c r="AD97" s="269">
        <v>2</v>
      </c>
      <c r="AE97" s="753"/>
      <c r="AF97" s="269">
        <v>0</v>
      </c>
      <c r="AG97" s="441"/>
      <c r="AH97" s="750"/>
      <c r="AI97" s="598"/>
      <c r="AJ97" s="750"/>
      <c r="AK97" s="598"/>
      <c r="AL97" s="750"/>
      <c r="AM97" s="598"/>
      <c r="AN97" s="750"/>
      <c r="AO97" s="597"/>
      <c r="AP97" s="598"/>
      <c r="AQ97" s="750"/>
      <c r="AR97" s="598"/>
    </row>
    <row r="98" spans="3:44" ht="10.5" customHeight="1" x14ac:dyDescent="0.4">
      <c r="C98" s="735">
        <v>3</v>
      </c>
      <c r="D98" s="756" t="s">
        <v>478</v>
      </c>
      <c r="E98" s="757"/>
      <c r="F98" s="757"/>
      <c r="G98" s="757"/>
      <c r="H98" s="757"/>
      <c r="I98" s="758"/>
      <c r="J98" s="835" t="s">
        <v>432</v>
      </c>
      <c r="K98" s="754">
        <v>0</v>
      </c>
      <c r="L98" s="268">
        <v>0</v>
      </c>
      <c r="M98" s="752" t="s">
        <v>147</v>
      </c>
      <c r="N98" s="268">
        <v>2</v>
      </c>
      <c r="O98" s="438">
        <v>3</v>
      </c>
      <c r="P98" s="835" t="s">
        <v>437</v>
      </c>
      <c r="Q98" s="754">
        <v>2</v>
      </c>
      <c r="R98" s="268">
        <v>2</v>
      </c>
      <c r="S98" s="752" t="s">
        <v>147</v>
      </c>
      <c r="T98" s="268">
        <v>0</v>
      </c>
      <c r="U98" s="438">
        <v>2</v>
      </c>
      <c r="V98" s="853"/>
      <c r="W98" s="854"/>
      <c r="X98" s="854"/>
      <c r="Y98" s="854"/>
      <c r="Z98" s="854"/>
      <c r="AA98" s="855"/>
      <c r="AB98" s="835" t="s">
        <v>148</v>
      </c>
      <c r="AC98" s="754">
        <v>6</v>
      </c>
      <c r="AD98" s="268">
        <v>4</v>
      </c>
      <c r="AE98" s="752" t="s">
        <v>147</v>
      </c>
      <c r="AF98" s="268">
        <v>0</v>
      </c>
      <c r="AG98" s="438">
        <v>0</v>
      </c>
      <c r="AH98" s="749">
        <v>4</v>
      </c>
      <c r="AI98" s="612"/>
      <c r="AJ98" s="749">
        <v>8</v>
      </c>
      <c r="AK98" s="612"/>
      <c r="AL98" s="749">
        <v>5</v>
      </c>
      <c r="AM98" s="612"/>
      <c r="AN98" s="749">
        <v>3</v>
      </c>
      <c r="AO98" s="611"/>
      <c r="AP98" s="612"/>
      <c r="AQ98" s="749" t="s">
        <v>430</v>
      </c>
      <c r="AR98" s="612"/>
    </row>
    <row r="99" spans="3:44" ht="10.5" customHeight="1" x14ac:dyDescent="0.4">
      <c r="C99" s="736"/>
      <c r="D99" s="759"/>
      <c r="E99" s="760"/>
      <c r="F99" s="760"/>
      <c r="G99" s="760"/>
      <c r="H99" s="760"/>
      <c r="I99" s="761"/>
      <c r="J99" s="836"/>
      <c r="K99" s="755"/>
      <c r="L99" s="269">
        <v>0</v>
      </c>
      <c r="M99" s="753"/>
      <c r="N99" s="269">
        <v>1</v>
      </c>
      <c r="O99" s="441"/>
      <c r="P99" s="836"/>
      <c r="Q99" s="755"/>
      <c r="R99" s="269">
        <v>0</v>
      </c>
      <c r="S99" s="753"/>
      <c r="T99" s="269">
        <v>2</v>
      </c>
      <c r="U99" s="441"/>
      <c r="V99" s="856"/>
      <c r="W99" s="857"/>
      <c r="X99" s="857"/>
      <c r="Y99" s="857"/>
      <c r="Z99" s="857"/>
      <c r="AA99" s="858"/>
      <c r="AB99" s="836"/>
      <c r="AC99" s="755"/>
      <c r="AD99" s="269">
        <v>2</v>
      </c>
      <c r="AE99" s="753"/>
      <c r="AF99" s="269">
        <v>0</v>
      </c>
      <c r="AG99" s="441"/>
      <c r="AH99" s="750"/>
      <c r="AI99" s="598"/>
      <c r="AJ99" s="750"/>
      <c r="AK99" s="598"/>
      <c r="AL99" s="750"/>
      <c r="AM99" s="598"/>
      <c r="AN99" s="750"/>
      <c r="AO99" s="597"/>
      <c r="AP99" s="598"/>
      <c r="AQ99" s="750"/>
      <c r="AR99" s="598"/>
    </row>
    <row r="100" spans="3:44" ht="10.5" customHeight="1" x14ac:dyDescent="0.4">
      <c r="C100" s="735">
        <v>4</v>
      </c>
      <c r="D100" s="808" t="s">
        <v>479</v>
      </c>
      <c r="E100" s="809"/>
      <c r="F100" s="809"/>
      <c r="G100" s="809"/>
      <c r="H100" s="809"/>
      <c r="I100" s="810"/>
      <c r="J100" s="835" t="s">
        <v>432</v>
      </c>
      <c r="K100" s="754">
        <v>0</v>
      </c>
      <c r="L100" s="268">
        <v>0</v>
      </c>
      <c r="M100" s="752" t="s">
        <v>147</v>
      </c>
      <c r="N100" s="268">
        <v>2</v>
      </c>
      <c r="O100" s="438">
        <v>4</v>
      </c>
      <c r="P100" s="835" t="s">
        <v>432</v>
      </c>
      <c r="Q100" s="754">
        <v>1</v>
      </c>
      <c r="R100" s="268">
        <v>0</v>
      </c>
      <c r="S100" s="752" t="s">
        <v>147</v>
      </c>
      <c r="T100" s="268">
        <v>5</v>
      </c>
      <c r="U100" s="438">
        <v>7</v>
      </c>
      <c r="V100" s="835">
        <v>1</v>
      </c>
      <c r="W100" s="754">
        <v>0</v>
      </c>
      <c r="X100" s="268">
        <v>0</v>
      </c>
      <c r="Y100" s="752" t="s">
        <v>147</v>
      </c>
      <c r="Z100" s="268">
        <v>4</v>
      </c>
      <c r="AA100" s="438">
        <v>6</v>
      </c>
      <c r="AB100" s="743"/>
      <c r="AC100" s="744"/>
      <c r="AD100" s="744"/>
      <c r="AE100" s="744"/>
      <c r="AF100" s="744"/>
      <c r="AG100" s="745"/>
      <c r="AH100" s="749">
        <v>0</v>
      </c>
      <c r="AI100" s="612"/>
      <c r="AJ100" s="749">
        <v>1</v>
      </c>
      <c r="AK100" s="612"/>
      <c r="AL100" s="749">
        <v>17</v>
      </c>
      <c r="AM100" s="612"/>
      <c r="AN100" s="749">
        <v>-16</v>
      </c>
      <c r="AO100" s="611"/>
      <c r="AP100" s="612"/>
      <c r="AQ100" s="749" t="s">
        <v>429</v>
      </c>
      <c r="AR100" s="612"/>
    </row>
    <row r="101" spans="3:44" ht="10.5" customHeight="1" x14ac:dyDescent="0.4">
      <c r="C101" s="736"/>
      <c r="D101" s="811"/>
      <c r="E101" s="812"/>
      <c r="F101" s="812"/>
      <c r="G101" s="812"/>
      <c r="H101" s="812"/>
      <c r="I101" s="813"/>
      <c r="J101" s="836"/>
      <c r="K101" s="755"/>
      <c r="L101" s="269">
        <v>0</v>
      </c>
      <c r="M101" s="753"/>
      <c r="N101" s="269">
        <v>2</v>
      </c>
      <c r="O101" s="441"/>
      <c r="P101" s="836"/>
      <c r="Q101" s="755"/>
      <c r="R101" s="269">
        <v>0</v>
      </c>
      <c r="S101" s="753"/>
      <c r="T101" s="269">
        <v>2</v>
      </c>
      <c r="U101" s="441"/>
      <c r="V101" s="836"/>
      <c r="W101" s="755"/>
      <c r="X101" s="269">
        <v>0</v>
      </c>
      <c r="Y101" s="753"/>
      <c r="Z101" s="269">
        <v>2</v>
      </c>
      <c r="AA101" s="441"/>
      <c r="AB101" s="746"/>
      <c r="AC101" s="747"/>
      <c r="AD101" s="747"/>
      <c r="AE101" s="747"/>
      <c r="AF101" s="747"/>
      <c r="AG101" s="748"/>
      <c r="AH101" s="750"/>
      <c r="AI101" s="598"/>
      <c r="AJ101" s="750"/>
      <c r="AK101" s="598"/>
      <c r="AL101" s="750"/>
      <c r="AM101" s="598"/>
      <c r="AN101" s="750"/>
      <c r="AO101" s="597"/>
      <c r="AP101" s="598"/>
      <c r="AQ101" s="750"/>
      <c r="AR101" s="598"/>
    </row>
    <row r="102" spans="3:44" ht="10.5" customHeight="1" x14ac:dyDescent="0.4"/>
    <row r="103" spans="3:44" ht="10.5" customHeight="1" x14ac:dyDescent="0.4">
      <c r="C103" s="762" t="s">
        <v>469</v>
      </c>
      <c r="D103" s="762"/>
      <c r="E103" s="762"/>
      <c r="F103" s="762"/>
      <c r="G103" s="762"/>
      <c r="H103" s="762"/>
      <c r="I103" s="762"/>
      <c r="J103" s="762"/>
      <c r="K103" s="762"/>
      <c r="L103" s="762"/>
      <c r="M103" s="762"/>
      <c r="N103" s="762"/>
      <c r="O103" s="762"/>
      <c r="P103" s="762"/>
      <c r="Q103" s="762"/>
      <c r="R103" s="762"/>
      <c r="S103" s="762"/>
      <c r="T103" s="762"/>
      <c r="U103" s="762"/>
      <c r="V103" s="762"/>
      <c r="W103" s="762"/>
      <c r="X103" s="762"/>
      <c r="Y103" s="762"/>
      <c r="Z103" s="762"/>
      <c r="AA103" s="762"/>
      <c r="AB103" s="762"/>
      <c r="AC103" s="762"/>
      <c r="AD103" s="762"/>
      <c r="AE103" s="762"/>
      <c r="AF103" s="762"/>
      <c r="AG103" s="762"/>
      <c r="AH103" s="762"/>
      <c r="AI103" s="762"/>
      <c r="AJ103" s="762"/>
      <c r="AK103" s="762"/>
      <c r="AL103" s="762"/>
      <c r="AM103" s="762"/>
      <c r="AN103" s="762"/>
      <c r="AO103" s="762"/>
      <c r="AP103" s="762"/>
      <c r="AQ103" s="762"/>
    </row>
    <row r="104" spans="3:44" ht="10.5" customHeight="1" x14ac:dyDescent="0.4">
      <c r="C104" s="762"/>
      <c r="D104" s="762"/>
      <c r="E104" s="762"/>
      <c r="F104" s="762"/>
      <c r="G104" s="762"/>
      <c r="H104" s="762"/>
      <c r="I104" s="762"/>
      <c r="J104" s="762"/>
      <c r="K104" s="762"/>
      <c r="L104" s="762"/>
      <c r="M104" s="762"/>
      <c r="N104" s="762"/>
      <c r="O104" s="762"/>
      <c r="P104" s="762"/>
      <c r="Q104" s="762"/>
      <c r="R104" s="762"/>
      <c r="S104" s="762"/>
      <c r="T104" s="762"/>
      <c r="U104" s="762"/>
      <c r="V104" s="762"/>
      <c r="W104" s="762"/>
      <c r="X104" s="762"/>
      <c r="Y104" s="762"/>
      <c r="Z104" s="762"/>
      <c r="AA104" s="762"/>
      <c r="AB104" s="762"/>
      <c r="AC104" s="762"/>
      <c r="AD104" s="762"/>
      <c r="AE104" s="762"/>
      <c r="AF104" s="762"/>
      <c r="AG104" s="762"/>
      <c r="AH104" s="762"/>
      <c r="AI104" s="762"/>
      <c r="AJ104" s="762"/>
      <c r="AK104" s="762"/>
      <c r="AL104" s="762"/>
      <c r="AM104" s="762"/>
      <c r="AN104" s="762"/>
      <c r="AO104" s="762"/>
      <c r="AP104" s="762"/>
      <c r="AQ104" s="762"/>
    </row>
    <row r="105" spans="3:44" ht="10.5" customHeight="1" x14ac:dyDescent="0.4"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839" t="s">
        <v>170</v>
      </c>
      <c r="AC105" s="839"/>
      <c r="AD105" s="839"/>
      <c r="AE105" s="839"/>
      <c r="AF105" s="839"/>
      <c r="AG105" s="839"/>
      <c r="AH105" s="839"/>
      <c r="AI105" s="111"/>
      <c r="AJ105" s="111"/>
      <c r="AK105" s="111"/>
      <c r="AL105" s="111"/>
      <c r="AM105" s="111"/>
      <c r="AN105" s="111"/>
      <c r="AO105" s="111"/>
      <c r="AP105" s="111"/>
      <c r="AQ105" s="111"/>
      <c r="AR105" s="111"/>
    </row>
    <row r="106" spans="3:44" ht="10.5" customHeight="1" thickBot="1" x14ac:dyDescent="0.45">
      <c r="AB106" s="840"/>
      <c r="AC106" s="840"/>
      <c r="AD106" s="840"/>
      <c r="AE106" s="840"/>
      <c r="AF106" s="840"/>
      <c r="AG106" s="840"/>
      <c r="AH106" s="840"/>
    </row>
    <row r="107" spans="3:44" ht="10.5" customHeight="1" thickTop="1" x14ac:dyDescent="0.4">
      <c r="C107" s="112"/>
      <c r="D107" s="112"/>
      <c r="E107" s="763" t="s">
        <v>181</v>
      </c>
      <c r="F107" s="398"/>
      <c r="G107" s="398"/>
      <c r="H107" s="398"/>
      <c r="I107" s="399"/>
      <c r="J107" s="113"/>
      <c r="K107" s="114"/>
      <c r="L107" s="756" t="s">
        <v>484</v>
      </c>
      <c r="M107" s="757"/>
      <c r="N107" s="757"/>
      <c r="O107" s="757"/>
      <c r="P107" s="757"/>
      <c r="Q107" s="757"/>
      <c r="R107" s="758"/>
      <c r="S107" s="112"/>
      <c r="T107" s="859" t="s">
        <v>482</v>
      </c>
      <c r="U107" s="860"/>
      <c r="V107" s="860"/>
      <c r="W107" s="860"/>
      <c r="X107" s="860"/>
      <c r="Y107" s="860"/>
      <c r="Z107" s="861"/>
      <c r="AA107" s="112"/>
      <c r="AB107" s="764" t="s">
        <v>481</v>
      </c>
      <c r="AC107" s="765"/>
      <c r="AD107" s="765"/>
      <c r="AE107" s="765"/>
      <c r="AF107" s="765"/>
      <c r="AG107" s="765"/>
      <c r="AH107" s="766"/>
      <c r="AI107" s="112"/>
      <c r="AJ107" s="770" t="s">
        <v>483</v>
      </c>
      <c r="AK107" s="558"/>
      <c r="AL107" s="558"/>
      <c r="AM107" s="558"/>
      <c r="AN107" s="558"/>
      <c r="AO107" s="558"/>
      <c r="AP107" s="561"/>
    </row>
    <row r="108" spans="3:44" ht="10.5" customHeight="1" thickBot="1" x14ac:dyDescent="0.45">
      <c r="C108" s="112"/>
      <c r="D108" s="112"/>
      <c r="E108" s="498"/>
      <c r="F108" s="370"/>
      <c r="G108" s="370"/>
      <c r="H108" s="370"/>
      <c r="I108" s="371"/>
      <c r="J108" s="113"/>
      <c r="K108" s="114"/>
      <c r="L108" s="759"/>
      <c r="M108" s="760"/>
      <c r="N108" s="760"/>
      <c r="O108" s="760"/>
      <c r="P108" s="760"/>
      <c r="Q108" s="760"/>
      <c r="R108" s="761"/>
      <c r="S108" s="112"/>
      <c r="T108" s="862"/>
      <c r="U108" s="863"/>
      <c r="V108" s="863"/>
      <c r="W108" s="863"/>
      <c r="X108" s="863"/>
      <c r="Y108" s="863"/>
      <c r="Z108" s="864"/>
      <c r="AA108" s="112"/>
      <c r="AB108" s="767"/>
      <c r="AC108" s="768"/>
      <c r="AD108" s="768"/>
      <c r="AE108" s="768"/>
      <c r="AF108" s="768"/>
      <c r="AG108" s="768"/>
      <c r="AH108" s="769"/>
      <c r="AI108" s="112"/>
      <c r="AJ108" s="559"/>
      <c r="AK108" s="560"/>
      <c r="AL108" s="560"/>
      <c r="AM108" s="560"/>
      <c r="AN108" s="560"/>
      <c r="AO108" s="560"/>
      <c r="AP108" s="562"/>
    </row>
    <row r="109" spans="3:44" ht="10.5" customHeight="1" thickTop="1" x14ac:dyDescent="0.4"/>
    <row r="110" spans="3:44" ht="10.5" customHeight="1" x14ac:dyDescent="0.4">
      <c r="C110" s="735"/>
      <c r="D110" s="772" t="s">
        <v>179</v>
      </c>
      <c r="E110" s="346"/>
      <c r="F110" s="346"/>
      <c r="G110" s="346"/>
      <c r="H110" s="346"/>
      <c r="I110" s="773"/>
      <c r="J110" s="771" t="s">
        <v>484</v>
      </c>
      <c r="K110" s="437"/>
      <c r="L110" s="437"/>
      <c r="M110" s="437"/>
      <c r="N110" s="437"/>
      <c r="O110" s="438"/>
      <c r="P110" s="781" t="s">
        <v>318</v>
      </c>
      <c r="Q110" s="782"/>
      <c r="R110" s="782"/>
      <c r="S110" s="782"/>
      <c r="T110" s="782"/>
      <c r="U110" s="783"/>
      <c r="V110" s="841" t="s">
        <v>485</v>
      </c>
      <c r="W110" s="842"/>
      <c r="X110" s="842"/>
      <c r="Y110" s="842"/>
      <c r="Z110" s="842"/>
      <c r="AA110" s="843"/>
      <c r="AB110" s="756" t="s">
        <v>483</v>
      </c>
      <c r="AC110" s="757"/>
      <c r="AD110" s="757"/>
      <c r="AE110" s="757"/>
      <c r="AF110" s="757"/>
      <c r="AG110" s="758"/>
      <c r="AH110" s="756" t="s">
        <v>138</v>
      </c>
      <c r="AI110" s="758"/>
      <c r="AJ110" s="756" t="s">
        <v>141</v>
      </c>
      <c r="AK110" s="758"/>
      <c r="AL110" s="756" t="s">
        <v>142</v>
      </c>
      <c r="AM110" s="758"/>
      <c r="AN110" s="756" t="s">
        <v>139</v>
      </c>
      <c r="AO110" s="757"/>
      <c r="AP110" s="758"/>
      <c r="AQ110" s="756" t="s">
        <v>140</v>
      </c>
      <c r="AR110" s="758"/>
    </row>
    <row r="111" spans="3:44" ht="10.5" customHeight="1" x14ac:dyDescent="0.4">
      <c r="C111" s="736"/>
      <c r="D111" s="347"/>
      <c r="E111" s="348"/>
      <c r="F111" s="348"/>
      <c r="G111" s="348"/>
      <c r="H111" s="348"/>
      <c r="I111" s="774"/>
      <c r="J111" s="439"/>
      <c r="K111" s="440"/>
      <c r="L111" s="440"/>
      <c r="M111" s="440"/>
      <c r="N111" s="440"/>
      <c r="O111" s="441"/>
      <c r="P111" s="784"/>
      <c r="Q111" s="785"/>
      <c r="R111" s="785"/>
      <c r="S111" s="785"/>
      <c r="T111" s="785"/>
      <c r="U111" s="786"/>
      <c r="V111" s="844"/>
      <c r="W111" s="845"/>
      <c r="X111" s="845"/>
      <c r="Y111" s="845"/>
      <c r="Z111" s="845"/>
      <c r="AA111" s="846"/>
      <c r="AB111" s="759"/>
      <c r="AC111" s="760"/>
      <c r="AD111" s="760"/>
      <c r="AE111" s="760"/>
      <c r="AF111" s="760"/>
      <c r="AG111" s="761"/>
      <c r="AH111" s="759"/>
      <c r="AI111" s="761"/>
      <c r="AJ111" s="759"/>
      <c r="AK111" s="761"/>
      <c r="AL111" s="759"/>
      <c r="AM111" s="761"/>
      <c r="AN111" s="759"/>
      <c r="AO111" s="760"/>
      <c r="AP111" s="761"/>
      <c r="AQ111" s="759"/>
      <c r="AR111" s="761"/>
    </row>
    <row r="112" spans="3:44" ht="10.5" customHeight="1" x14ac:dyDescent="0.4">
      <c r="C112" s="735">
        <v>1</v>
      </c>
      <c r="D112" s="771" t="s">
        <v>484</v>
      </c>
      <c r="E112" s="437"/>
      <c r="F112" s="437"/>
      <c r="G112" s="437"/>
      <c r="H112" s="437"/>
      <c r="I112" s="438"/>
      <c r="J112" s="797"/>
      <c r="K112" s="798"/>
      <c r="L112" s="798"/>
      <c r="M112" s="798"/>
      <c r="N112" s="798"/>
      <c r="O112" s="799"/>
      <c r="P112" s="835" t="s">
        <v>432</v>
      </c>
      <c r="Q112" s="754">
        <v>0</v>
      </c>
      <c r="R112" s="268">
        <v>0</v>
      </c>
      <c r="S112" s="752" t="s">
        <v>147</v>
      </c>
      <c r="T112" s="268">
        <v>1</v>
      </c>
      <c r="U112" s="438">
        <v>2</v>
      </c>
      <c r="V112" s="835" t="s">
        <v>148</v>
      </c>
      <c r="W112" s="754">
        <v>2</v>
      </c>
      <c r="X112" s="268">
        <v>2</v>
      </c>
      <c r="Y112" s="752" t="s">
        <v>147</v>
      </c>
      <c r="Z112" s="268">
        <v>0</v>
      </c>
      <c r="AA112" s="438">
        <v>0</v>
      </c>
      <c r="AB112" s="835" t="s">
        <v>148</v>
      </c>
      <c r="AC112" s="754">
        <v>2</v>
      </c>
      <c r="AD112" s="268">
        <v>2</v>
      </c>
      <c r="AE112" s="752" t="s">
        <v>147</v>
      </c>
      <c r="AF112" s="268">
        <v>0</v>
      </c>
      <c r="AG112" s="438">
        <v>0</v>
      </c>
      <c r="AH112" s="749">
        <v>6</v>
      </c>
      <c r="AI112" s="612"/>
      <c r="AJ112" s="749">
        <v>4</v>
      </c>
      <c r="AK112" s="612"/>
      <c r="AL112" s="749">
        <v>2</v>
      </c>
      <c r="AM112" s="612"/>
      <c r="AN112" s="749">
        <v>2</v>
      </c>
      <c r="AO112" s="611"/>
      <c r="AP112" s="612"/>
      <c r="AQ112" s="749" t="s">
        <v>430</v>
      </c>
      <c r="AR112" s="612"/>
    </row>
    <row r="113" spans="3:44" ht="10.5" customHeight="1" x14ac:dyDescent="0.4">
      <c r="C113" s="736"/>
      <c r="D113" s="439"/>
      <c r="E113" s="440"/>
      <c r="F113" s="440"/>
      <c r="G113" s="440"/>
      <c r="H113" s="440"/>
      <c r="I113" s="441"/>
      <c r="J113" s="746"/>
      <c r="K113" s="747"/>
      <c r="L113" s="747"/>
      <c r="M113" s="747"/>
      <c r="N113" s="747"/>
      <c r="O113" s="748"/>
      <c r="P113" s="836"/>
      <c r="Q113" s="755"/>
      <c r="R113" s="269">
        <v>0</v>
      </c>
      <c r="S113" s="753"/>
      <c r="T113" s="269">
        <v>1</v>
      </c>
      <c r="U113" s="441"/>
      <c r="V113" s="836"/>
      <c r="W113" s="755"/>
      <c r="X113" s="269">
        <v>0</v>
      </c>
      <c r="Y113" s="753"/>
      <c r="Z113" s="269">
        <v>0</v>
      </c>
      <c r="AA113" s="441"/>
      <c r="AB113" s="836"/>
      <c r="AC113" s="755"/>
      <c r="AD113" s="269">
        <v>0</v>
      </c>
      <c r="AE113" s="753"/>
      <c r="AF113" s="269">
        <v>0</v>
      </c>
      <c r="AG113" s="441"/>
      <c r="AH113" s="750"/>
      <c r="AI113" s="598"/>
      <c r="AJ113" s="750"/>
      <c r="AK113" s="598"/>
      <c r="AL113" s="750"/>
      <c r="AM113" s="598"/>
      <c r="AN113" s="750"/>
      <c r="AO113" s="597"/>
      <c r="AP113" s="598"/>
      <c r="AQ113" s="750"/>
      <c r="AR113" s="598"/>
    </row>
    <row r="114" spans="3:44" ht="10.5" customHeight="1" x14ac:dyDescent="0.4">
      <c r="C114" s="735">
        <v>2</v>
      </c>
      <c r="D114" s="808" t="s">
        <v>318</v>
      </c>
      <c r="E114" s="809"/>
      <c r="F114" s="809"/>
      <c r="G114" s="809"/>
      <c r="H114" s="809"/>
      <c r="I114" s="810"/>
      <c r="J114" s="835" t="s">
        <v>148</v>
      </c>
      <c r="K114" s="754">
        <v>2</v>
      </c>
      <c r="L114" s="268">
        <v>1</v>
      </c>
      <c r="M114" s="752" t="s">
        <v>147</v>
      </c>
      <c r="N114" s="268">
        <v>0</v>
      </c>
      <c r="O114" s="438">
        <v>0</v>
      </c>
      <c r="P114" s="853"/>
      <c r="Q114" s="854"/>
      <c r="R114" s="854"/>
      <c r="S114" s="854"/>
      <c r="T114" s="854"/>
      <c r="U114" s="855"/>
      <c r="V114" s="835" t="s">
        <v>148</v>
      </c>
      <c r="W114" s="754">
        <v>1</v>
      </c>
      <c r="X114" s="268">
        <v>0</v>
      </c>
      <c r="Y114" s="752" t="s">
        <v>147</v>
      </c>
      <c r="Z114" s="268">
        <v>0</v>
      </c>
      <c r="AA114" s="438">
        <v>0</v>
      </c>
      <c r="AB114" s="835" t="s">
        <v>148</v>
      </c>
      <c r="AC114" s="754">
        <v>2</v>
      </c>
      <c r="AD114" s="268">
        <v>1</v>
      </c>
      <c r="AE114" s="752" t="s">
        <v>147</v>
      </c>
      <c r="AF114" s="268">
        <v>0</v>
      </c>
      <c r="AG114" s="438">
        <v>0</v>
      </c>
      <c r="AH114" s="749">
        <v>9</v>
      </c>
      <c r="AI114" s="612"/>
      <c r="AJ114" s="749">
        <v>5</v>
      </c>
      <c r="AK114" s="612"/>
      <c r="AL114" s="749">
        <v>0</v>
      </c>
      <c r="AM114" s="612"/>
      <c r="AN114" s="749">
        <v>5</v>
      </c>
      <c r="AO114" s="611"/>
      <c r="AP114" s="612"/>
      <c r="AQ114" s="831" t="s">
        <v>532</v>
      </c>
      <c r="AR114" s="832"/>
    </row>
    <row r="115" spans="3:44" ht="10.5" customHeight="1" x14ac:dyDescent="0.4">
      <c r="C115" s="736"/>
      <c r="D115" s="811"/>
      <c r="E115" s="812"/>
      <c r="F115" s="812"/>
      <c r="G115" s="812"/>
      <c r="H115" s="812"/>
      <c r="I115" s="813"/>
      <c r="J115" s="836"/>
      <c r="K115" s="755"/>
      <c r="L115" s="269">
        <v>1</v>
      </c>
      <c r="M115" s="753"/>
      <c r="N115" s="269">
        <v>0</v>
      </c>
      <c r="O115" s="441"/>
      <c r="P115" s="856"/>
      <c r="Q115" s="857"/>
      <c r="R115" s="857"/>
      <c r="S115" s="857"/>
      <c r="T115" s="857"/>
      <c r="U115" s="858"/>
      <c r="V115" s="836"/>
      <c r="W115" s="755"/>
      <c r="X115" s="269">
        <v>1</v>
      </c>
      <c r="Y115" s="753"/>
      <c r="Z115" s="269">
        <v>0</v>
      </c>
      <c r="AA115" s="441"/>
      <c r="AB115" s="836"/>
      <c r="AC115" s="755"/>
      <c r="AD115" s="269">
        <v>1</v>
      </c>
      <c r="AE115" s="753"/>
      <c r="AF115" s="269">
        <v>0</v>
      </c>
      <c r="AG115" s="441"/>
      <c r="AH115" s="750"/>
      <c r="AI115" s="598"/>
      <c r="AJ115" s="750"/>
      <c r="AK115" s="598"/>
      <c r="AL115" s="750"/>
      <c r="AM115" s="598"/>
      <c r="AN115" s="750"/>
      <c r="AO115" s="597"/>
      <c r="AP115" s="598"/>
      <c r="AQ115" s="833"/>
      <c r="AR115" s="834"/>
    </row>
    <row r="116" spans="3:44" ht="10.5" customHeight="1" x14ac:dyDescent="0.4">
      <c r="C116" s="735">
        <v>3</v>
      </c>
      <c r="D116" s="841" t="s">
        <v>485</v>
      </c>
      <c r="E116" s="842"/>
      <c r="F116" s="842"/>
      <c r="G116" s="842"/>
      <c r="H116" s="842"/>
      <c r="I116" s="843"/>
      <c r="J116" s="835" t="s">
        <v>432</v>
      </c>
      <c r="K116" s="754">
        <v>0</v>
      </c>
      <c r="L116" s="268">
        <v>0</v>
      </c>
      <c r="M116" s="752" t="s">
        <v>147</v>
      </c>
      <c r="N116" s="268">
        <v>2</v>
      </c>
      <c r="O116" s="438">
        <v>2</v>
      </c>
      <c r="P116" s="835" t="s">
        <v>432</v>
      </c>
      <c r="Q116" s="754">
        <v>0</v>
      </c>
      <c r="R116" s="268">
        <v>0</v>
      </c>
      <c r="S116" s="752" t="s">
        <v>147</v>
      </c>
      <c r="T116" s="268">
        <v>1</v>
      </c>
      <c r="U116" s="438">
        <v>1</v>
      </c>
      <c r="V116" s="853"/>
      <c r="W116" s="854"/>
      <c r="X116" s="854"/>
      <c r="Y116" s="854"/>
      <c r="Z116" s="854"/>
      <c r="AA116" s="855"/>
      <c r="AB116" s="835" t="s">
        <v>148</v>
      </c>
      <c r="AC116" s="754">
        <v>4</v>
      </c>
      <c r="AD116" s="268">
        <v>2</v>
      </c>
      <c r="AE116" s="752" t="s">
        <v>147</v>
      </c>
      <c r="AF116" s="268">
        <v>0</v>
      </c>
      <c r="AG116" s="438">
        <v>0</v>
      </c>
      <c r="AH116" s="749">
        <v>3</v>
      </c>
      <c r="AI116" s="612"/>
      <c r="AJ116" s="749">
        <v>3</v>
      </c>
      <c r="AK116" s="612"/>
      <c r="AL116" s="749">
        <v>4</v>
      </c>
      <c r="AM116" s="612"/>
      <c r="AN116" s="749">
        <v>-1</v>
      </c>
      <c r="AO116" s="611"/>
      <c r="AP116" s="612"/>
      <c r="AQ116" s="749" t="s">
        <v>533</v>
      </c>
      <c r="AR116" s="612"/>
    </row>
    <row r="117" spans="3:44" ht="10.5" customHeight="1" x14ac:dyDescent="0.4">
      <c r="C117" s="736"/>
      <c r="D117" s="844"/>
      <c r="E117" s="845"/>
      <c r="F117" s="845"/>
      <c r="G117" s="845"/>
      <c r="H117" s="845"/>
      <c r="I117" s="846"/>
      <c r="J117" s="836"/>
      <c r="K117" s="755"/>
      <c r="L117" s="269">
        <v>0</v>
      </c>
      <c r="M117" s="753"/>
      <c r="N117" s="269">
        <v>0</v>
      </c>
      <c r="O117" s="441"/>
      <c r="P117" s="836"/>
      <c r="Q117" s="755"/>
      <c r="R117" s="269">
        <v>0</v>
      </c>
      <c r="S117" s="753"/>
      <c r="T117" s="269">
        <v>1</v>
      </c>
      <c r="U117" s="441"/>
      <c r="V117" s="856"/>
      <c r="W117" s="857"/>
      <c r="X117" s="857"/>
      <c r="Y117" s="857"/>
      <c r="Z117" s="857"/>
      <c r="AA117" s="858"/>
      <c r="AB117" s="836"/>
      <c r="AC117" s="755"/>
      <c r="AD117" s="269">
        <v>2</v>
      </c>
      <c r="AE117" s="753"/>
      <c r="AF117" s="269">
        <v>0</v>
      </c>
      <c r="AG117" s="441"/>
      <c r="AH117" s="750"/>
      <c r="AI117" s="598"/>
      <c r="AJ117" s="750"/>
      <c r="AK117" s="598"/>
      <c r="AL117" s="750"/>
      <c r="AM117" s="598"/>
      <c r="AN117" s="750"/>
      <c r="AO117" s="597"/>
      <c r="AP117" s="598"/>
      <c r="AQ117" s="750"/>
      <c r="AR117" s="598"/>
    </row>
    <row r="118" spans="3:44" ht="10.5" customHeight="1" x14ac:dyDescent="0.4">
      <c r="C118" s="735">
        <v>4</v>
      </c>
      <c r="D118" s="756" t="s">
        <v>483</v>
      </c>
      <c r="E118" s="757"/>
      <c r="F118" s="757"/>
      <c r="G118" s="757"/>
      <c r="H118" s="757"/>
      <c r="I118" s="758"/>
      <c r="J118" s="835" t="s">
        <v>432</v>
      </c>
      <c r="K118" s="754">
        <v>0</v>
      </c>
      <c r="L118" s="268">
        <v>0</v>
      </c>
      <c r="M118" s="752" t="s">
        <v>147</v>
      </c>
      <c r="N118" s="268">
        <v>2</v>
      </c>
      <c r="O118" s="438">
        <v>4</v>
      </c>
      <c r="P118" s="835" t="s">
        <v>432</v>
      </c>
      <c r="Q118" s="754">
        <v>0</v>
      </c>
      <c r="R118" s="268">
        <v>0</v>
      </c>
      <c r="S118" s="752" t="s">
        <v>147</v>
      </c>
      <c r="T118" s="268">
        <v>1</v>
      </c>
      <c r="U118" s="438">
        <v>2</v>
      </c>
      <c r="V118" s="835" t="s">
        <v>432</v>
      </c>
      <c r="W118" s="835">
        <v>0</v>
      </c>
      <c r="X118" s="268">
        <v>0</v>
      </c>
      <c r="Y118" s="752" t="s">
        <v>147</v>
      </c>
      <c r="Z118" s="268">
        <v>2</v>
      </c>
      <c r="AA118" s="438">
        <v>4</v>
      </c>
      <c r="AB118" s="743"/>
      <c r="AC118" s="744"/>
      <c r="AD118" s="744"/>
      <c r="AE118" s="744"/>
      <c r="AF118" s="744"/>
      <c r="AG118" s="745"/>
      <c r="AH118" s="749">
        <v>0</v>
      </c>
      <c r="AI118" s="612"/>
      <c r="AJ118" s="749">
        <v>0</v>
      </c>
      <c r="AK118" s="612"/>
      <c r="AL118" s="749">
        <v>8</v>
      </c>
      <c r="AM118" s="612"/>
      <c r="AN118" s="749">
        <v>-8</v>
      </c>
      <c r="AO118" s="611"/>
      <c r="AP118" s="612"/>
      <c r="AQ118" s="749" t="s">
        <v>429</v>
      </c>
      <c r="AR118" s="612"/>
    </row>
    <row r="119" spans="3:44" ht="10.5" customHeight="1" x14ac:dyDescent="0.4">
      <c r="C119" s="736"/>
      <c r="D119" s="759"/>
      <c r="E119" s="760"/>
      <c r="F119" s="760"/>
      <c r="G119" s="760"/>
      <c r="H119" s="760"/>
      <c r="I119" s="761"/>
      <c r="J119" s="836"/>
      <c r="K119" s="755"/>
      <c r="L119" s="269">
        <v>0</v>
      </c>
      <c r="M119" s="753"/>
      <c r="N119" s="269">
        <v>2</v>
      </c>
      <c r="O119" s="441"/>
      <c r="P119" s="836"/>
      <c r="Q119" s="755"/>
      <c r="R119" s="269">
        <v>0</v>
      </c>
      <c r="S119" s="753"/>
      <c r="T119" s="269">
        <v>1</v>
      </c>
      <c r="U119" s="441"/>
      <c r="V119" s="836"/>
      <c r="W119" s="836"/>
      <c r="X119" s="269">
        <v>0</v>
      </c>
      <c r="Y119" s="753"/>
      <c r="Z119" s="269">
        <v>2</v>
      </c>
      <c r="AA119" s="441"/>
      <c r="AB119" s="746"/>
      <c r="AC119" s="747"/>
      <c r="AD119" s="747"/>
      <c r="AE119" s="747"/>
      <c r="AF119" s="747"/>
      <c r="AG119" s="748"/>
      <c r="AH119" s="750"/>
      <c r="AI119" s="598"/>
      <c r="AJ119" s="750"/>
      <c r="AK119" s="598"/>
      <c r="AL119" s="750"/>
      <c r="AM119" s="598"/>
      <c r="AN119" s="750"/>
      <c r="AO119" s="597"/>
      <c r="AP119" s="598"/>
      <c r="AQ119" s="750"/>
      <c r="AR119" s="598"/>
    </row>
    <row r="120" spans="3:44" ht="10.5" customHeight="1" x14ac:dyDescent="0.4"/>
    <row r="121" spans="3:44" ht="10.5" customHeight="1" x14ac:dyDescent="0.4">
      <c r="C121" s="762" t="s">
        <v>470</v>
      </c>
      <c r="D121" s="762"/>
      <c r="E121" s="762"/>
      <c r="F121" s="762"/>
      <c r="G121" s="762"/>
      <c r="H121" s="762"/>
      <c r="I121" s="762"/>
      <c r="J121" s="762"/>
      <c r="K121" s="762"/>
      <c r="L121" s="762"/>
      <c r="M121" s="762"/>
      <c r="N121" s="762"/>
      <c r="O121" s="762"/>
      <c r="P121" s="762"/>
      <c r="Q121" s="762"/>
      <c r="R121" s="762"/>
      <c r="S121" s="762"/>
      <c r="T121" s="762"/>
      <c r="U121" s="762"/>
      <c r="V121" s="762"/>
      <c r="W121" s="762"/>
      <c r="X121" s="762"/>
      <c r="Y121" s="762"/>
      <c r="Z121" s="762"/>
      <c r="AA121" s="762"/>
      <c r="AB121" s="762"/>
      <c r="AC121" s="762"/>
      <c r="AD121" s="762"/>
      <c r="AE121" s="762"/>
      <c r="AF121" s="762"/>
      <c r="AG121" s="762"/>
      <c r="AH121" s="762"/>
      <c r="AI121" s="762"/>
      <c r="AJ121" s="762"/>
      <c r="AK121" s="762"/>
      <c r="AL121" s="762"/>
      <c r="AM121" s="762"/>
      <c r="AN121" s="762"/>
      <c r="AO121" s="762"/>
      <c r="AP121" s="762"/>
      <c r="AQ121" s="762"/>
    </row>
    <row r="122" spans="3:44" ht="10.5" customHeight="1" x14ac:dyDescent="0.4">
      <c r="C122" s="762"/>
      <c r="D122" s="762"/>
      <c r="E122" s="762"/>
      <c r="F122" s="762"/>
      <c r="G122" s="762"/>
      <c r="H122" s="762"/>
      <c r="I122" s="762"/>
      <c r="J122" s="762"/>
      <c r="K122" s="762"/>
      <c r="L122" s="762"/>
      <c r="M122" s="762"/>
      <c r="N122" s="762"/>
      <c r="O122" s="762"/>
      <c r="P122" s="762"/>
      <c r="Q122" s="762"/>
      <c r="R122" s="762"/>
      <c r="S122" s="762"/>
      <c r="T122" s="762"/>
      <c r="U122" s="762"/>
      <c r="V122" s="762"/>
      <c r="W122" s="762"/>
      <c r="X122" s="762"/>
      <c r="Y122" s="762"/>
      <c r="Z122" s="762"/>
      <c r="AA122" s="762"/>
      <c r="AB122" s="762"/>
      <c r="AC122" s="762"/>
      <c r="AD122" s="762"/>
      <c r="AE122" s="762"/>
      <c r="AF122" s="762"/>
      <c r="AG122" s="762"/>
      <c r="AH122" s="762"/>
      <c r="AI122" s="762"/>
      <c r="AJ122" s="762"/>
      <c r="AK122" s="762"/>
      <c r="AL122" s="762"/>
      <c r="AM122" s="762"/>
      <c r="AN122" s="762"/>
      <c r="AO122" s="762"/>
      <c r="AP122" s="762"/>
      <c r="AQ122" s="762"/>
    </row>
    <row r="123" spans="3:44" ht="10.5" customHeight="1" x14ac:dyDescent="0.4"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839" t="s">
        <v>170</v>
      </c>
      <c r="AC123" s="839"/>
      <c r="AD123" s="839"/>
      <c r="AE123" s="839"/>
      <c r="AF123" s="839"/>
      <c r="AG123" s="839"/>
      <c r="AH123" s="839"/>
      <c r="AI123" s="111"/>
      <c r="AJ123" s="111"/>
      <c r="AK123" s="111"/>
      <c r="AL123" s="111"/>
      <c r="AM123" s="111"/>
      <c r="AN123" s="111"/>
      <c r="AO123" s="111"/>
      <c r="AP123" s="111"/>
      <c r="AQ123" s="111"/>
      <c r="AR123" s="111"/>
    </row>
    <row r="124" spans="3:44" ht="10.5" customHeight="1" thickBot="1" x14ac:dyDescent="0.45">
      <c r="AB124" s="840"/>
      <c r="AC124" s="840"/>
      <c r="AD124" s="840"/>
      <c r="AE124" s="840"/>
      <c r="AF124" s="840"/>
      <c r="AG124" s="840"/>
      <c r="AH124" s="840"/>
    </row>
    <row r="125" spans="3:44" ht="10.5" customHeight="1" thickTop="1" x14ac:dyDescent="0.4">
      <c r="C125" s="112"/>
      <c r="D125" s="112"/>
      <c r="E125" s="763" t="s">
        <v>182</v>
      </c>
      <c r="F125" s="398"/>
      <c r="G125" s="398"/>
      <c r="H125" s="398"/>
      <c r="I125" s="399"/>
      <c r="J125" s="113"/>
      <c r="K125" s="262"/>
      <c r="L125" s="802" t="s">
        <v>486</v>
      </c>
      <c r="M125" s="803"/>
      <c r="N125" s="803"/>
      <c r="O125" s="803"/>
      <c r="P125" s="803"/>
      <c r="Q125" s="803"/>
      <c r="R125" s="804"/>
      <c r="S125" s="263"/>
      <c r="T125" s="756" t="s">
        <v>491</v>
      </c>
      <c r="U125" s="757"/>
      <c r="V125" s="757"/>
      <c r="W125" s="757"/>
      <c r="X125" s="757"/>
      <c r="Y125" s="757"/>
      <c r="Z125" s="758"/>
      <c r="AA125" s="263"/>
      <c r="AB125" s="802" t="s">
        <v>488</v>
      </c>
      <c r="AC125" s="803"/>
      <c r="AD125" s="803"/>
      <c r="AE125" s="803"/>
      <c r="AF125" s="803"/>
      <c r="AG125" s="803"/>
      <c r="AH125" s="804"/>
      <c r="AI125" s="263"/>
      <c r="AJ125" s="756" t="s">
        <v>490</v>
      </c>
      <c r="AK125" s="757"/>
      <c r="AL125" s="757"/>
      <c r="AM125" s="757"/>
      <c r="AN125" s="757"/>
      <c r="AO125" s="757"/>
      <c r="AP125" s="758"/>
    </row>
    <row r="126" spans="3:44" ht="10.5" customHeight="1" thickBot="1" x14ac:dyDescent="0.45">
      <c r="C126" s="112"/>
      <c r="D126" s="112"/>
      <c r="E126" s="498"/>
      <c r="F126" s="370"/>
      <c r="G126" s="370"/>
      <c r="H126" s="370"/>
      <c r="I126" s="371"/>
      <c r="J126" s="113"/>
      <c r="K126" s="262"/>
      <c r="L126" s="805"/>
      <c r="M126" s="806"/>
      <c r="N126" s="806"/>
      <c r="O126" s="806"/>
      <c r="P126" s="806"/>
      <c r="Q126" s="806"/>
      <c r="R126" s="807"/>
      <c r="S126" s="263"/>
      <c r="T126" s="759"/>
      <c r="U126" s="760"/>
      <c r="V126" s="760"/>
      <c r="W126" s="760"/>
      <c r="X126" s="760"/>
      <c r="Y126" s="760"/>
      <c r="Z126" s="761"/>
      <c r="AA126" s="263"/>
      <c r="AB126" s="805"/>
      <c r="AC126" s="806"/>
      <c r="AD126" s="806"/>
      <c r="AE126" s="806"/>
      <c r="AF126" s="806"/>
      <c r="AG126" s="806"/>
      <c r="AH126" s="807"/>
      <c r="AI126" s="263"/>
      <c r="AJ126" s="759"/>
      <c r="AK126" s="760"/>
      <c r="AL126" s="760"/>
      <c r="AM126" s="760"/>
      <c r="AN126" s="760"/>
      <c r="AO126" s="760"/>
      <c r="AP126" s="761"/>
    </row>
    <row r="127" spans="3:44" ht="10.5" customHeight="1" thickTop="1" x14ac:dyDescent="0.4"/>
    <row r="128" spans="3:44" ht="10.5" customHeight="1" x14ac:dyDescent="0.4">
      <c r="C128" s="735"/>
      <c r="D128" s="772" t="s">
        <v>183</v>
      </c>
      <c r="E128" s="346"/>
      <c r="F128" s="346"/>
      <c r="G128" s="346"/>
      <c r="H128" s="346"/>
      <c r="I128" s="773"/>
      <c r="J128" s="756" t="s">
        <v>486</v>
      </c>
      <c r="K128" s="757"/>
      <c r="L128" s="757"/>
      <c r="M128" s="757"/>
      <c r="N128" s="757"/>
      <c r="O128" s="758"/>
      <c r="P128" s="756" t="s">
        <v>487</v>
      </c>
      <c r="Q128" s="757"/>
      <c r="R128" s="757"/>
      <c r="S128" s="757"/>
      <c r="T128" s="757"/>
      <c r="U128" s="758"/>
      <c r="V128" s="756" t="s">
        <v>488</v>
      </c>
      <c r="W128" s="757"/>
      <c r="X128" s="757"/>
      <c r="Y128" s="757"/>
      <c r="Z128" s="757"/>
      <c r="AA128" s="758"/>
      <c r="AB128" s="771" t="s">
        <v>489</v>
      </c>
      <c r="AC128" s="437"/>
      <c r="AD128" s="437"/>
      <c r="AE128" s="437"/>
      <c r="AF128" s="437"/>
      <c r="AG128" s="438"/>
      <c r="AH128" s="756" t="s">
        <v>138</v>
      </c>
      <c r="AI128" s="758"/>
      <c r="AJ128" s="756" t="s">
        <v>141</v>
      </c>
      <c r="AK128" s="758"/>
      <c r="AL128" s="756" t="s">
        <v>142</v>
      </c>
      <c r="AM128" s="758"/>
      <c r="AN128" s="756" t="s">
        <v>139</v>
      </c>
      <c r="AO128" s="757"/>
      <c r="AP128" s="758"/>
      <c r="AQ128" s="756" t="s">
        <v>140</v>
      </c>
      <c r="AR128" s="758"/>
    </row>
    <row r="129" spans="3:44" ht="10.5" customHeight="1" x14ac:dyDescent="0.4">
      <c r="C129" s="736"/>
      <c r="D129" s="347"/>
      <c r="E129" s="348"/>
      <c r="F129" s="348"/>
      <c r="G129" s="348"/>
      <c r="H129" s="348"/>
      <c r="I129" s="774"/>
      <c r="J129" s="759"/>
      <c r="K129" s="760"/>
      <c r="L129" s="760"/>
      <c r="M129" s="760"/>
      <c r="N129" s="760"/>
      <c r="O129" s="761"/>
      <c r="P129" s="759"/>
      <c r="Q129" s="760"/>
      <c r="R129" s="760"/>
      <c r="S129" s="760"/>
      <c r="T129" s="760"/>
      <c r="U129" s="761"/>
      <c r="V129" s="759"/>
      <c r="W129" s="760"/>
      <c r="X129" s="760"/>
      <c r="Y129" s="760"/>
      <c r="Z129" s="760"/>
      <c r="AA129" s="761"/>
      <c r="AB129" s="439"/>
      <c r="AC129" s="440"/>
      <c r="AD129" s="440"/>
      <c r="AE129" s="440"/>
      <c r="AF129" s="440"/>
      <c r="AG129" s="441"/>
      <c r="AH129" s="759"/>
      <c r="AI129" s="761"/>
      <c r="AJ129" s="759"/>
      <c r="AK129" s="761"/>
      <c r="AL129" s="759"/>
      <c r="AM129" s="761"/>
      <c r="AN129" s="759"/>
      <c r="AO129" s="760"/>
      <c r="AP129" s="761"/>
      <c r="AQ129" s="759"/>
      <c r="AR129" s="761"/>
    </row>
    <row r="130" spans="3:44" ht="10.5" customHeight="1" x14ac:dyDescent="0.4">
      <c r="C130" s="735">
        <v>1</v>
      </c>
      <c r="D130" s="756" t="s">
        <v>486</v>
      </c>
      <c r="E130" s="757"/>
      <c r="F130" s="757"/>
      <c r="G130" s="757"/>
      <c r="H130" s="757"/>
      <c r="I130" s="758"/>
      <c r="J130" s="797"/>
      <c r="K130" s="798"/>
      <c r="L130" s="798"/>
      <c r="M130" s="798"/>
      <c r="N130" s="798"/>
      <c r="O130" s="799"/>
      <c r="P130" s="835" t="s">
        <v>148</v>
      </c>
      <c r="Q130" s="754">
        <v>1</v>
      </c>
      <c r="R130" s="260">
        <v>1</v>
      </c>
      <c r="S130" s="752" t="s">
        <v>147</v>
      </c>
      <c r="T130" s="260">
        <v>0</v>
      </c>
      <c r="U130" s="438">
        <v>0</v>
      </c>
      <c r="V130" s="835" t="s">
        <v>432</v>
      </c>
      <c r="W130" s="754">
        <v>0</v>
      </c>
      <c r="X130" s="260">
        <v>0</v>
      </c>
      <c r="Y130" s="752" t="s">
        <v>147</v>
      </c>
      <c r="Z130" s="260">
        <v>3</v>
      </c>
      <c r="AA130" s="438">
        <v>6</v>
      </c>
      <c r="AB130" s="835" t="s">
        <v>504</v>
      </c>
      <c r="AC130" s="851">
        <v>1</v>
      </c>
      <c r="AD130" s="266">
        <v>1</v>
      </c>
      <c r="AE130" s="752" t="s">
        <v>147</v>
      </c>
      <c r="AF130" s="266">
        <v>1</v>
      </c>
      <c r="AG130" s="561">
        <v>1</v>
      </c>
      <c r="AH130" s="749">
        <v>4</v>
      </c>
      <c r="AI130" s="612"/>
      <c r="AJ130" s="749">
        <v>2</v>
      </c>
      <c r="AK130" s="612"/>
      <c r="AL130" s="749">
        <v>7</v>
      </c>
      <c r="AM130" s="612"/>
      <c r="AN130" s="749">
        <v>-5</v>
      </c>
      <c r="AO130" s="611"/>
      <c r="AP130" s="612"/>
      <c r="AQ130" s="749" t="s">
        <v>431</v>
      </c>
      <c r="AR130" s="612"/>
    </row>
    <row r="131" spans="3:44" ht="10.5" customHeight="1" x14ac:dyDescent="0.4">
      <c r="C131" s="736"/>
      <c r="D131" s="759"/>
      <c r="E131" s="760"/>
      <c r="F131" s="760"/>
      <c r="G131" s="760"/>
      <c r="H131" s="760"/>
      <c r="I131" s="761"/>
      <c r="J131" s="746"/>
      <c r="K131" s="747"/>
      <c r="L131" s="747"/>
      <c r="M131" s="747"/>
      <c r="N131" s="747"/>
      <c r="O131" s="748"/>
      <c r="P131" s="836"/>
      <c r="Q131" s="755"/>
      <c r="R131" s="261">
        <v>0</v>
      </c>
      <c r="S131" s="753"/>
      <c r="T131" s="261">
        <v>0</v>
      </c>
      <c r="U131" s="441"/>
      <c r="V131" s="836"/>
      <c r="W131" s="755"/>
      <c r="X131" s="261">
        <v>0</v>
      </c>
      <c r="Y131" s="753"/>
      <c r="Z131" s="261">
        <v>3</v>
      </c>
      <c r="AA131" s="441"/>
      <c r="AB131" s="836"/>
      <c r="AC131" s="852"/>
      <c r="AD131" s="267">
        <v>0</v>
      </c>
      <c r="AE131" s="753"/>
      <c r="AF131" s="267">
        <v>0</v>
      </c>
      <c r="AG131" s="562"/>
      <c r="AH131" s="750"/>
      <c r="AI131" s="598"/>
      <c r="AJ131" s="750"/>
      <c r="AK131" s="598"/>
      <c r="AL131" s="750"/>
      <c r="AM131" s="598"/>
      <c r="AN131" s="750"/>
      <c r="AO131" s="597"/>
      <c r="AP131" s="598"/>
      <c r="AQ131" s="750"/>
      <c r="AR131" s="598"/>
    </row>
    <row r="132" spans="3:44" ht="10.5" customHeight="1" x14ac:dyDescent="0.4">
      <c r="C132" s="735">
        <v>2</v>
      </c>
      <c r="D132" s="756" t="s">
        <v>491</v>
      </c>
      <c r="E132" s="757"/>
      <c r="F132" s="757"/>
      <c r="G132" s="757"/>
      <c r="H132" s="757"/>
      <c r="I132" s="758"/>
      <c r="J132" s="835" t="s">
        <v>432</v>
      </c>
      <c r="K132" s="754">
        <v>0</v>
      </c>
      <c r="L132" s="260">
        <v>0</v>
      </c>
      <c r="M132" s="752" t="s">
        <v>147</v>
      </c>
      <c r="N132" s="260">
        <v>1</v>
      </c>
      <c r="O132" s="438">
        <v>1</v>
      </c>
      <c r="P132" s="743"/>
      <c r="Q132" s="744"/>
      <c r="R132" s="744"/>
      <c r="S132" s="744"/>
      <c r="T132" s="744"/>
      <c r="U132" s="745"/>
      <c r="V132" s="835" t="s">
        <v>432</v>
      </c>
      <c r="W132" s="851"/>
      <c r="X132" s="266"/>
      <c r="Y132" s="752" t="s">
        <v>147</v>
      </c>
      <c r="Z132" s="266"/>
      <c r="AA132" s="561"/>
      <c r="AB132" s="835" t="s">
        <v>432</v>
      </c>
      <c r="AC132" s="851">
        <v>0</v>
      </c>
      <c r="AD132" s="266">
        <v>0</v>
      </c>
      <c r="AE132" s="752" t="s">
        <v>147</v>
      </c>
      <c r="AF132" s="266">
        <v>1</v>
      </c>
      <c r="AG132" s="561">
        <v>3</v>
      </c>
      <c r="AH132" s="749">
        <v>0</v>
      </c>
      <c r="AI132" s="612"/>
      <c r="AJ132" s="749">
        <v>0</v>
      </c>
      <c r="AK132" s="612"/>
      <c r="AL132" s="749">
        <v>8</v>
      </c>
      <c r="AM132" s="612"/>
      <c r="AN132" s="749">
        <v>-8</v>
      </c>
      <c r="AO132" s="611"/>
      <c r="AP132" s="612"/>
      <c r="AQ132" s="749" t="s">
        <v>429</v>
      </c>
      <c r="AR132" s="612"/>
    </row>
    <row r="133" spans="3:44" ht="10.5" customHeight="1" x14ac:dyDescent="0.4">
      <c r="C133" s="736"/>
      <c r="D133" s="759"/>
      <c r="E133" s="760"/>
      <c r="F133" s="760"/>
      <c r="G133" s="760"/>
      <c r="H133" s="760"/>
      <c r="I133" s="761"/>
      <c r="J133" s="836"/>
      <c r="K133" s="755"/>
      <c r="L133" s="261">
        <v>0</v>
      </c>
      <c r="M133" s="753"/>
      <c r="N133" s="261">
        <v>0</v>
      </c>
      <c r="O133" s="441"/>
      <c r="P133" s="746"/>
      <c r="Q133" s="747"/>
      <c r="R133" s="747"/>
      <c r="S133" s="747"/>
      <c r="T133" s="747"/>
      <c r="U133" s="748"/>
      <c r="V133" s="836"/>
      <c r="W133" s="852"/>
      <c r="X133" s="267"/>
      <c r="Y133" s="753"/>
      <c r="Z133" s="267"/>
      <c r="AA133" s="562"/>
      <c r="AB133" s="836"/>
      <c r="AC133" s="852"/>
      <c r="AD133" s="267">
        <v>0</v>
      </c>
      <c r="AE133" s="753"/>
      <c r="AF133" s="267">
        <v>2</v>
      </c>
      <c r="AG133" s="562"/>
      <c r="AH133" s="750"/>
      <c r="AI133" s="598"/>
      <c r="AJ133" s="750"/>
      <c r="AK133" s="598"/>
      <c r="AL133" s="750"/>
      <c r="AM133" s="598"/>
      <c r="AN133" s="750"/>
      <c r="AO133" s="597"/>
      <c r="AP133" s="598"/>
      <c r="AQ133" s="750"/>
      <c r="AR133" s="598"/>
    </row>
    <row r="134" spans="3:44" ht="10.5" customHeight="1" x14ac:dyDescent="0.4">
      <c r="C134" s="735">
        <v>3</v>
      </c>
      <c r="D134" s="756" t="s">
        <v>488</v>
      </c>
      <c r="E134" s="757"/>
      <c r="F134" s="757"/>
      <c r="G134" s="757"/>
      <c r="H134" s="757"/>
      <c r="I134" s="758"/>
      <c r="J134" s="835" t="s">
        <v>148</v>
      </c>
      <c r="K134" s="754">
        <v>6</v>
      </c>
      <c r="L134" s="266">
        <v>3</v>
      </c>
      <c r="M134" s="752" t="s">
        <v>147</v>
      </c>
      <c r="N134" s="266">
        <v>0</v>
      </c>
      <c r="O134" s="438">
        <v>3</v>
      </c>
      <c r="P134" s="835" t="s">
        <v>148</v>
      </c>
      <c r="Q134" s="754">
        <v>4</v>
      </c>
      <c r="R134" s="266">
        <v>2</v>
      </c>
      <c r="S134" s="752" t="s">
        <v>147</v>
      </c>
      <c r="T134" s="266">
        <v>0</v>
      </c>
      <c r="U134" s="438">
        <v>0</v>
      </c>
      <c r="V134" s="743"/>
      <c r="W134" s="744"/>
      <c r="X134" s="744"/>
      <c r="Y134" s="744"/>
      <c r="Z134" s="744"/>
      <c r="AA134" s="745"/>
      <c r="AB134" s="835" t="s">
        <v>504</v>
      </c>
      <c r="AC134" s="851">
        <v>1</v>
      </c>
      <c r="AD134" s="266">
        <v>0</v>
      </c>
      <c r="AE134" s="752" t="s">
        <v>147</v>
      </c>
      <c r="AF134" s="266">
        <v>1</v>
      </c>
      <c r="AG134" s="561">
        <v>1</v>
      </c>
      <c r="AH134" s="749">
        <v>7</v>
      </c>
      <c r="AI134" s="612"/>
      <c r="AJ134" s="749">
        <v>11</v>
      </c>
      <c r="AK134" s="612"/>
      <c r="AL134" s="749">
        <v>1</v>
      </c>
      <c r="AM134" s="612"/>
      <c r="AN134" s="749">
        <v>10</v>
      </c>
      <c r="AO134" s="611"/>
      <c r="AP134" s="612"/>
      <c r="AQ134" s="793" t="s">
        <v>428</v>
      </c>
      <c r="AR134" s="794"/>
    </row>
    <row r="135" spans="3:44" ht="10.5" customHeight="1" x14ac:dyDescent="0.4">
      <c r="C135" s="736"/>
      <c r="D135" s="759"/>
      <c r="E135" s="760"/>
      <c r="F135" s="760"/>
      <c r="G135" s="760"/>
      <c r="H135" s="760"/>
      <c r="I135" s="761"/>
      <c r="J135" s="836"/>
      <c r="K135" s="755"/>
      <c r="L135" s="267">
        <v>3</v>
      </c>
      <c r="M135" s="753"/>
      <c r="N135" s="267">
        <v>0</v>
      </c>
      <c r="O135" s="441"/>
      <c r="P135" s="836"/>
      <c r="Q135" s="755"/>
      <c r="R135" s="267">
        <v>2</v>
      </c>
      <c r="S135" s="753"/>
      <c r="T135" s="267">
        <v>0</v>
      </c>
      <c r="U135" s="441"/>
      <c r="V135" s="746"/>
      <c r="W135" s="747"/>
      <c r="X135" s="747"/>
      <c r="Y135" s="747"/>
      <c r="Z135" s="747"/>
      <c r="AA135" s="748"/>
      <c r="AB135" s="836"/>
      <c r="AC135" s="852"/>
      <c r="AD135" s="267">
        <v>1</v>
      </c>
      <c r="AE135" s="753"/>
      <c r="AF135" s="267">
        <v>0</v>
      </c>
      <c r="AG135" s="562"/>
      <c r="AH135" s="750"/>
      <c r="AI135" s="598"/>
      <c r="AJ135" s="750"/>
      <c r="AK135" s="598"/>
      <c r="AL135" s="750"/>
      <c r="AM135" s="598"/>
      <c r="AN135" s="750"/>
      <c r="AO135" s="597"/>
      <c r="AP135" s="598"/>
      <c r="AQ135" s="795"/>
      <c r="AR135" s="796"/>
    </row>
    <row r="136" spans="3:44" ht="10.5" customHeight="1" x14ac:dyDescent="0.4">
      <c r="C136" s="735">
        <v>4</v>
      </c>
      <c r="D136" s="771" t="s">
        <v>489</v>
      </c>
      <c r="E136" s="437"/>
      <c r="F136" s="437"/>
      <c r="G136" s="437"/>
      <c r="H136" s="437"/>
      <c r="I136" s="438"/>
      <c r="J136" s="835" t="s">
        <v>504</v>
      </c>
      <c r="K136" s="851">
        <v>1</v>
      </c>
      <c r="L136" s="266">
        <v>1</v>
      </c>
      <c r="M136" s="752" t="s">
        <v>147</v>
      </c>
      <c r="N136" s="266">
        <v>1</v>
      </c>
      <c r="O136" s="561">
        <v>1</v>
      </c>
      <c r="P136" s="835" t="s">
        <v>148</v>
      </c>
      <c r="Q136" s="754">
        <v>3</v>
      </c>
      <c r="R136" s="260">
        <v>1</v>
      </c>
      <c r="S136" s="752" t="s">
        <v>147</v>
      </c>
      <c r="T136" s="260">
        <v>0</v>
      </c>
      <c r="U136" s="438">
        <v>0</v>
      </c>
      <c r="V136" s="835" t="s">
        <v>504</v>
      </c>
      <c r="W136" s="851">
        <v>1</v>
      </c>
      <c r="X136" s="266">
        <v>1</v>
      </c>
      <c r="Y136" s="752" t="s">
        <v>147</v>
      </c>
      <c r="Z136" s="266">
        <v>1</v>
      </c>
      <c r="AA136" s="561">
        <v>1</v>
      </c>
      <c r="AB136" s="743"/>
      <c r="AC136" s="744"/>
      <c r="AD136" s="744"/>
      <c r="AE136" s="744"/>
      <c r="AF136" s="744"/>
      <c r="AG136" s="745"/>
      <c r="AH136" s="749">
        <v>5</v>
      </c>
      <c r="AI136" s="612"/>
      <c r="AJ136" s="749">
        <v>5</v>
      </c>
      <c r="AK136" s="612"/>
      <c r="AL136" s="749">
        <v>2</v>
      </c>
      <c r="AM136" s="612"/>
      <c r="AN136" s="749">
        <v>3</v>
      </c>
      <c r="AO136" s="611"/>
      <c r="AP136" s="612"/>
      <c r="AQ136" s="749" t="s">
        <v>430</v>
      </c>
      <c r="AR136" s="612"/>
    </row>
    <row r="137" spans="3:44" ht="10.5" customHeight="1" x14ac:dyDescent="0.4">
      <c r="C137" s="736"/>
      <c r="D137" s="439"/>
      <c r="E137" s="440"/>
      <c r="F137" s="440"/>
      <c r="G137" s="440"/>
      <c r="H137" s="440"/>
      <c r="I137" s="441"/>
      <c r="J137" s="836"/>
      <c r="K137" s="852"/>
      <c r="L137" s="267">
        <v>0</v>
      </c>
      <c r="M137" s="753"/>
      <c r="N137" s="267">
        <v>0</v>
      </c>
      <c r="O137" s="562"/>
      <c r="P137" s="836"/>
      <c r="Q137" s="755"/>
      <c r="R137" s="261">
        <v>2</v>
      </c>
      <c r="S137" s="753"/>
      <c r="T137" s="261">
        <v>0</v>
      </c>
      <c r="U137" s="441"/>
      <c r="V137" s="836"/>
      <c r="W137" s="852"/>
      <c r="X137" s="267">
        <v>0</v>
      </c>
      <c r="Y137" s="753"/>
      <c r="Z137" s="267">
        <v>0</v>
      </c>
      <c r="AA137" s="562"/>
      <c r="AB137" s="746"/>
      <c r="AC137" s="747"/>
      <c r="AD137" s="747"/>
      <c r="AE137" s="747"/>
      <c r="AF137" s="747"/>
      <c r="AG137" s="748"/>
      <c r="AH137" s="750"/>
      <c r="AI137" s="598"/>
      <c r="AJ137" s="750"/>
      <c r="AK137" s="598"/>
      <c r="AL137" s="750"/>
      <c r="AM137" s="598"/>
      <c r="AN137" s="750"/>
      <c r="AO137" s="597"/>
      <c r="AP137" s="598"/>
      <c r="AQ137" s="750"/>
      <c r="AR137" s="598"/>
    </row>
    <row r="138" spans="3:44" ht="10.5" customHeight="1" x14ac:dyDescent="0.4"/>
    <row r="139" spans="3:44" ht="10.5" customHeight="1" x14ac:dyDescent="0.4">
      <c r="C139" s="762" t="s">
        <v>471</v>
      </c>
      <c r="D139" s="762"/>
      <c r="E139" s="762"/>
      <c r="F139" s="762"/>
      <c r="G139" s="762"/>
      <c r="H139" s="762"/>
      <c r="I139" s="762"/>
      <c r="J139" s="762"/>
      <c r="K139" s="762"/>
      <c r="L139" s="762"/>
      <c r="M139" s="762"/>
      <c r="N139" s="762"/>
      <c r="O139" s="762"/>
      <c r="P139" s="762"/>
      <c r="Q139" s="762"/>
      <c r="R139" s="762"/>
      <c r="S139" s="762"/>
      <c r="T139" s="762"/>
      <c r="U139" s="762"/>
      <c r="V139" s="762"/>
      <c r="W139" s="762"/>
      <c r="X139" s="762"/>
      <c r="Y139" s="762"/>
      <c r="Z139" s="762"/>
      <c r="AA139" s="762"/>
      <c r="AB139" s="762"/>
      <c r="AC139" s="762"/>
      <c r="AD139" s="762"/>
      <c r="AE139" s="762"/>
      <c r="AF139" s="762"/>
      <c r="AG139" s="762"/>
      <c r="AH139" s="762"/>
      <c r="AI139" s="762"/>
      <c r="AJ139" s="762"/>
      <c r="AK139" s="762"/>
      <c r="AL139" s="762"/>
      <c r="AM139" s="762"/>
      <c r="AN139" s="762"/>
      <c r="AO139" s="762"/>
      <c r="AP139" s="762"/>
      <c r="AQ139" s="762"/>
    </row>
    <row r="140" spans="3:44" ht="10.5" customHeight="1" x14ac:dyDescent="0.4">
      <c r="C140" s="762"/>
      <c r="D140" s="762"/>
      <c r="E140" s="762"/>
      <c r="F140" s="762"/>
      <c r="G140" s="762"/>
      <c r="H140" s="762"/>
      <c r="I140" s="762"/>
      <c r="J140" s="762"/>
      <c r="K140" s="762"/>
      <c r="L140" s="762"/>
      <c r="M140" s="762"/>
      <c r="N140" s="762"/>
      <c r="O140" s="762"/>
      <c r="P140" s="762"/>
      <c r="Q140" s="762"/>
      <c r="R140" s="762"/>
      <c r="S140" s="762"/>
      <c r="T140" s="762"/>
      <c r="U140" s="762"/>
      <c r="V140" s="762"/>
      <c r="W140" s="762"/>
      <c r="X140" s="762"/>
      <c r="Y140" s="762"/>
      <c r="Z140" s="762"/>
      <c r="AA140" s="762"/>
      <c r="AB140" s="762"/>
      <c r="AC140" s="762"/>
      <c r="AD140" s="762"/>
      <c r="AE140" s="762"/>
      <c r="AF140" s="762"/>
      <c r="AG140" s="762"/>
      <c r="AH140" s="762"/>
      <c r="AI140" s="762"/>
      <c r="AJ140" s="762"/>
      <c r="AK140" s="762"/>
      <c r="AL140" s="762"/>
      <c r="AM140" s="762"/>
      <c r="AN140" s="762"/>
      <c r="AO140" s="762"/>
      <c r="AP140" s="762"/>
      <c r="AQ140" s="762"/>
    </row>
    <row r="141" spans="3:44" ht="10.5" customHeight="1" x14ac:dyDescent="0.4"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839"/>
      <c r="AC141" s="839"/>
      <c r="AD141" s="839"/>
      <c r="AE141" s="839"/>
      <c r="AF141" s="839"/>
      <c r="AG141" s="839"/>
      <c r="AH141" s="839"/>
      <c r="AI141" s="111"/>
      <c r="AJ141" s="839" t="s">
        <v>163</v>
      </c>
      <c r="AK141" s="839"/>
      <c r="AL141" s="839"/>
      <c r="AM141" s="839"/>
      <c r="AN141" s="839"/>
      <c r="AO141" s="839"/>
      <c r="AP141" s="839"/>
      <c r="AQ141" s="111"/>
      <c r="AR141" s="111"/>
    </row>
    <row r="142" spans="3:44" ht="10.5" customHeight="1" thickBot="1" x14ac:dyDescent="0.45">
      <c r="AB142" s="840"/>
      <c r="AC142" s="840"/>
      <c r="AD142" s="840"/>
      <c r="AE142" s="840"/>
      <c r="AF142" s="840"/>
      <c r="AG142" s="840"/>
      <c r="AH142" s="840"/>
      <c r="AJ142" s="840"/>
      <c r="AK142" s="840"/>
      <c r="AL142" s="840"/>
      <c r="AM142" s="840"/>
      <c r="AN142" s="840"/>
      <c r="AO142" s="840"/>
      <c r="AP142" s="840"/>
    </row>
    <row r="143" spans="3:44" ht="10.5" customHeight="1" thickTop="1" x14ac:dyDescent="0.4">
      <c r="C143" s="112"/>
      <c r="D143" s="112"/>
      <c r="E143" s="763" t="s">
        <v>184</v>
      </c>
      <c r="F143" s="398"/>
      <c r="G143" s="398"/>
      <c r="H143" s="398"/>
      <c r="I143" s="399"/>
      <c r="J143" s="113"/>
      <c r="K143" s="114"/>
      <c r="L143" s="756" t="s">
        <v>495</v>
      </c>
      <c r="M143" s="757"/>
      <c r="N143" s="757"/>
      <c r="O143" s="757"/>
      <c r="P143" s="757"/>
      <c r="Q143" s="757"/>
      <c r="R143" s="758"/>
      <c r="S143" s="263"/>
      <c r="T143" s="756" t="s">
        <v>494</v>
      </c>
      <c r="U143" s="757"/>
      <c r="V143" s="757"/>
      <c r="W143" s="757"/>
      <c r="X143" s="757"/>
      <c r="Y143" s="757"/>
      <c r="Z143" s="758"/>
      <c r="AA143" s="263"/>
      <c r="AB143" s="756" t="s">
        <v>493</v>
      </c>
      <c r="AC143" s="757"/>
      <c r="AD143" s="757"/>
      <c r="AE143" s="757"/>
      <c r="AF143" s="757"/>
      <c r="AG143" s="757"/>
      <c r="AH143" s="758"/>
      <c r="AI143" s="263"/>
      <c r="AJ143" s="802" t="s">
        <v>492</v>
      </c>
      <c r="AK143" s="803"/>
      <c r="AL143" s="803"/>
      <c r="AM143" s="803"/>
      <c r="AN143" s="803"/>
      <c r="AO143" s="803"/>
      <c r="AP143" s="804"/>
    </row>
    <row r="144" spans="3:44" ht="10.5" customHeight="1" thickBot="1" x14ac:dyDescent="0.45">
      <c r="C144" s="112"/>
      <c r="D144" s="112"/>
      <c r="E144" s="498"/>
      <c r="F144" s="370"/>
      <c r="G144" s="370"/>
      <c r="H144" s="370"/>
      <c r="I144" s="371"/>
      <c r="J144" s="113"/>
      <c r="K144" s="114"/>
      <c r="L144" s="759"/>
      <c r="M144" s="760"/>
      <c r="N144" s="760"/>
      <c r="O144" s="760"/>
      <c r="P144" s="760"/>
      <c r="Q144" s="760"/>
      <c r="R144" s="761"/>
      <c r="S144" s="263"/>
      <c r="T144" s="759"/>
      <c r="U144" s="760"/>
      <c r="V144" s="760"/>
      <c r="W144" s="760"/>
      <c r="X144" s="760"/>
      <c r="Y144" s="760"/>
      <c r="Z144" s="761"/>
      <c r="AA144" s="263"/>
      <c r="AB144" s="759"/>
      <c r="AC144" s="760"/>
      <c r="AD144" s="760"/>
      <c r="AE144" s="760"/>
      <c r="AF144" s="760"/>
      <c r="AG144" s="760"/>
      <c r="AH144" s="761"/>
      <c r="AI144" s="263"/>
      <c r="AJ144" s="805"/>
      <c r="AK144" s="806"/>
      <c r="AL144" s="806"/>
      <c r="AM144" s="806"/>
      <c r="AN144" s="806"/>
      <c r="AO144" s="806"/>
      <c r="AP144" s="807"/>
    </row>
    <row r="145" spans="3:44" ht="10.5" customHeight="1" thickTop="1" x14ac:dyDescent="0.4"/>
    <row r="146" spans="3:44" ht="10.5" customHeight="1" x14ac:dyDescent="0.4">
      <c r="C146" s="735"/>
      <c r="D146" s="772" t="s">
        <v>185</v>
      </c>
      <c r="E146" s="346"/>
      <c r="F146" s="346"/>
      <c r="G146" s="346"/>
      <c r="H146" s="346"/>
      <c r="I146" s="773"/>
      <c r="J146" s="756" t="s">
        <v>495</v>
      </c>
      <c r="K146" s="757"/>
      <c r="L146" s="757"/>
      <c r="M146" s="757"/>
      <c r="N146" s="757"/>
      <c r="O146" s="758"/>
      <c r="P146" s="756" t="s">
        <v>494</v>
      </c>
      <c r="Q146" s="757"/>
      <c r="R146" s="757"/>
      <c r="S146" s="757"/>
      <c r="T146" s="757"/>
      <c r="U146" s="758"/>
      <c r="V146" s="756" t="s">
        <v>307</v>
      </c>
      <c r="W146" s="757"/>
      <c r="X146" s="757"/>
      <c r="Y146" s="757"/>
      <c r="Z146" s="757"/>
      <c r="AA146" s="758"/>
      <c r="AB146" s="771" t="s">
        <v>492</v>
      </c>
      <c r="AC146" s="437"/>
      <c r="AD146" s="437"/>
      <c r="AE146" s="437"/>
      <c r="AF146" s="437"/>
      <c r="AG146" s="438"/>
      <c r="AH146" s="756" t="s">
        <v>138</v>
      </c>
      <c r="AI146" s="758"/>
      <c r="AJ146" s="756" t="s">
        <v>141</v>
      </c>
      <c r="AK146" s="758"/>
      <c r="AL146" s="756" t="s">
        <v>142</v>
      </c>
      <c r="AM146" s="758"/>
      <c r="AN146" s="756" t="s">
        <v>139</v>
      </c>
      <c r="AO146" s="757"/>
      <c r="AP146" s="758"/>
      <c r="AQ146" s="756" t="s">
        <v>140</v>
      </c>
      <c r="AR146" s="758"/>
    </row>
    <row r="147" spans="3:44" ht="10.5" customHeight="1" x14ac:dyDescent="0.4">
      <c r="C147" s="736"/>
      <c r="D147" s="347"/>
      <c r="E147" s="348"/>
      <c r="F147" s="348"/>
      <c r="G147" s="348"/>
      <c r="H147" s="348"/>
      <c r="I147" s="774"/>
      <c r="J147" s="759"/>
      <c r="K147" s="760"/>
      <c r="L147" s="760"/>
      <c r="M147" s="760"/>
      <c r="N147" s="760"/>
      <c r="O147" s="761"/>
      <c r="P147" s="759"/>
      <c r="Q147" s="760"/>
      <c r="R147" s="760"/>
      <c r="S147" s="760"/>
      <c r="T147" s="760"/>
      <c r="U147" s="761"/>
      <c r="V147" s="759"/>
      <c r="W147" s="760"/>
      <c r="X147" s="760"/>
      <c r="Y147" s="760"/>
      <c r="Z147" s="760"/>
      <c r="AA147" s="761"/>
      <c r="AB147" s="439"/>
      <c r="AC147" s="440"/>
      <c r="AD147" s="440"/>
      <c r="AE147" s="440"/>
      <c r="AF147" s="440"/>
      <c r="AG147" s="441"/>
      <c r="AH147" s="759"/>
      <c r="AI147" s="761"/>
      <c r="AJ147" s="759"/>
      <c r="AK147" s="761"/>
      <c r="AL147" s="759"/>
      <c r="AM147" s="761"/>
      <c r="AN147" s="759"/>
      <c r="AO147" s="760"/>
      <c r="AP147" s="761"/>
      <c r="AQ147" s="759"/>
      <c r="AR147" s="761"/>
    </row>
    <row r="148" spans="3:44" ht="10.5" customHeight="1" x14ac:dyDescent="0.4">
      <c r="C148" s="735">
        <v>1</v>
      </c>
      <c r="D148" s="756" t="s">
        <v>495</v>
      </c>
      <c r="E148" s="757"/>
      <c r="F148" s="757"/>
      <c r="G148" s="757"/>
      <c r="H148" s="757"/>
      <c r="I148" s="758"/>
      <c r="J148" s="797"/>
      <c r="K148" s="798"/>
      <c r="L148" s="798"/>
      <c r="M148" s="798"/>
      <c r="N148" s="798"/>
      <c r="O148" s="799"/>
      <c r="P148" s="835" t="s">
        <v>148</v>
      </c>
      <c r="Q148" s="837">
        <v>12</v>
      </c>
      <c r="R148" s="260">
        <v>5</v>
      </c>
      <c r="S148" s="752" t="s">
        <v>147</v>
      </c>
      <c r="T148" s="260">
        <v>0</v>
      </c>
      <c r="U148" s="438">
        <v>0</v>
      </c>
      <c r="V148" s="835" t="s">
        <v>148</v>
      </c>
      <c r="W148" s="849">
        <v>3</v>
      </c>
      <c r="X148" s="264">
        <v>1</v>
      </c>
      <c r="Y148" s="752" t="s">
        <v>147</v>
      </c>
      <c r="Z148" s="264">
        <v>1</v>
      </c>
      <c r="AA148" s="438">
        <v>1</v>
      </c>
      <c r="AB148" s="835" t="s">
        <v>148</v>
      </c>
      <c r="AC148" s="849">
        <v>3</v>
      </c>
      <c r="AD148" s="264">
        <v>1</v>
      </c>
      <c r="AE148" s="752" t="s">
        <v>147</v>
      </c>
      <c r="AF148" s="264">
        <v>1</v>
      </c>
      <c r="AG148" s="438">
        <v>1</v>
      </c>
      <c r="AH148" s="749">
        <v>9</v>
      </c>
      <c r="AI148" s="612"/>
      <c r="AJ148" s="749">
        <v>19</v>
      </c>
      <c r="AK148" s="612"/>
      <c r="AL148" s="749">
        <v>1</v>
      </c>
      <c r="AM148" s="612"/>
      <c r="AN148" s="749">
        <v>18</v>
      </c>
      <c r="AO148" s="611"/>
      <c r="AP148" s="612"/>
      <c r="AQ148" s="793" t="s">
        <v>428</v>
      </c>
      <c r="AR148" s="794"/>
    </row>
    <row r="149" spans="3:44" ht="10.5" customHeight="1" x14ac:dyDescent="0.4">
      <c r="C149" s="736"/>
      <c r="D149" s="759"/>
      <c r="E149" s="760"/>
      <c r="F149" s="760"/>
      <c r="G149" s="760"/>
      <c r="H149" s="760"/>
      <c r="I149" s="761"/>
      <c r="J149" s="746"/>
      <c r="K149" s="747"/>
      <c r="L149" s="747"/>
      <c r="M149" s="747"/>
      <c r="N149" s="747"/>
      <c r="O149" s="748"/>
      <c r="P149" s="836"/>
      <c r="Q149" s="838"/>
      <c r="R149" s="261">
        <v>7</v>
      </c>
      <c r="S149" s="753"/>
      <c r="T149" s="261">
        <v>0</v>
      </c>
      <c r="U149" s="441"/>
      <c r="V149" s="836"/>
      <c r="W149" s="850"/>
      <c r="X149" s="265">
        <v>3</v>
      </c>
      <c r="Y149" s="753"/>
      <c r="Z149" s="265">
        <v>0</v>
      </c>
      <c r="AA149" s="441"/>
      <c r="AB149" s="836"/>
      <c r="AC149" s="850"/>
      <c r="AD149" s="265">
        <v>2</v>
      </c>
      <c r="AE149" s="753"/>
      <c r="AF149" s="265">
        <v>0</v>
      </c>
      <c r="AG149" s="441"/>
      <c r="AH149" s="750"/>
      <c r="AI149" s="598"/>
      <c r="AJ149" s="750"/>
      <c r="AK149" s="598"/>
      <c r="AL149" s="750"/>
      <c r="AM149" s="598"/>
      <c r="AN149" s="750"/>
      <c r="AO149" s="597"/>
      <c r="AP149" s="598"/>
      <c r="AQ149" s="795"/>
      <c r="AR149" s="796"/>
    </row>
    <row r="150" spans="3:44" ht="10.5" customHeight="1" x14ac:dyDescent="0.4">
      <c r="C150" s="735">
        <v>2</v>
      </c>
      <c r="D150" s="756" t="s">
        <v>494</v>
      </c>
      <c r="E150" s="757"/>
      <c r="F150" s="757"/>
      <c r="G150" s="757"/>
      <c r="H150" s="757"/>
      <c r="I150" s="758"/>
      <c r="J150" s="835" t="s">
        <v>432</v>
      </c>
      <c r="K150" s="754">
        <v>0</v>
      </c>
      <c r="L150" s="260">
        <v>0</v>
      </c>
      <c r="M150" s="752" t="s">
        <v>147</v>
      </c>
      <c r="N150" s="260">
        <v>5</v>
      </c>
      <c r="O150" s="837">
        <v>12</v>
      </c>
      <c r="P150" s="743"/>
      <c r="Q150" s="744"/>
      <c r="R150" s="744"/>
      <c r="S150" s="744"/>
      <c r="T150" s="744"/>
      <c r="U150" s="745"/>
      <c r="V150" s="835" t="s">
        <v>148</v>
      </c>
      <c r="W150" s="849">
        <v>3</v>
      </c>
      <c r="X150" s="264">
        <v>1</v>
      </c>
      <c r="Y150" s="752" t="s">
        <v>147</v>
      </c>
      <c r="Z150" s="264">
        <v>0</v>
      </c>
      <c r="AA150" s="438">
        <v>0</v>
      </c>
      <c r="AB150" s="835" t="s">
        <v>148</v>
      </c>
      <c r="AC150" s="849">
        <v>3</v>
      </c>
      <c r="AD150" s="264">
        <v>3</v>
      </c>
      <c r="AE150" s="752" t="s">
        <v>147</v>
      </c>
      <c r="AF150" s="264">
        <v>0</v>
      </c>
      <c r="AG150" s="438">
        <v>1</v>
      </c>
      <c r="AH150" s="749">
        <v>6</v>
      </c>
      <c r="AI150" s="612"/>
      <c r="AJ150" s="749">
        <v>6</v>
      </c>
      <c r="AK150" s="612"/>
      <c r="AL150" s="749">
        <v>12</v>
      </c>
      <c r="AM150" s="612"/>
      <c r="AN150" s="749" t="s">
        <v>503</v>
      </c>
      <c r="AO150" s="611"/>
      <c r="AP150" s="612"/>
      <c r="AQ150" s="749" t="s">
        <v>430</v>
      </c>
      <c r="AR150" s="612"/>
    </row>
    <row r="151" spans="3:44" ht="10.5" customHeight="1" x14ac:dyDescent="0.4">
      <c r="C151" s="736"/>
      <c r="D151" s="759"/>
      <c r="E151" s="760"/>
      <c r="F151" s="760"/>
      <c r="G151" s="760"/>
      <c r="H151" s="760"/>
      <c r="I151" s="761"/>
      <c r="J151" s="836"/>
      <c r="K151" s="755"/>
      <c r="L151" s="261">
        <v>0</v>
      </c>
      <c r="M151" s="753"/>
      <c r="N151" s="261">
        <v>7</v>
      </c>
      <c r="O151" s="838"/>
      <c r="P151" s="746"/>
      <c r="Q151" s="747"/>
      <c r="R151" s="747"/>
      <c r="S151" s="747"/>
      <c r="T151" s="747"/>
      <c r="U151" s="748"/>
      <c r="V151" s="836"/>
      <c r="W151" s="850"/>
      <c r="X151" s="265">
        <v>2</v>
      </c>
      <c r="Y151" s="753"/>
      <c r="Z151" s="265">
        <v>0</v>
      </c>
      <c r="AA151" s="441"/>
      <c r="AB151" s="836"/>
      <c r="AC151" s="850"/>
      <c r="AD151" s="265">
        <v>0</v>
      </c>
      <c r="AE151" s="753"/>
      <c r="AF151" s="265">
        <v>0</v>
      </c>
      <c r="AG151" s="441"/>
      <c r="AH151" s="750"/>
      <c r="AI151" s="598"/>
      <c r="AJ151" s="750"/>
      <c r="AK151" s="598"/>
      <c r="AL151" s="750"/>
      <c r="AM151" s="598"/>
      <c r="AN151" s="750"/>
      <c r="AO151" s="597"/>
      <c r="AP151" s="598"/>
      <c r="AQ151" s="750"/>
      <c r="AR151" s="598"/>
    </row>
    <row r="152" spans="3:44" ht="10.5" customHeight="1" x14ac:dyDescent="0.4">
      <c r="C152" s="735">
        <v>3</v>
      </c>
      <c r="D152" s="841" t="s">
        <v>307</v>
      </c>
      <c r="E152" s="842"/>
      <c r="F152" s="842"/>
      <c r="G152" s="842"/>
      <c r="H152" s="842"/>
      <c r="I152" s="843"/>
      <c r="J152" s="835" t="s">
        <v>432</v>
      </c>
      <c r="K152" s="754">
        <v>1</v>
      </c>
      <c r="L152" s="264">
        <v>1</v>
      </c>
      <c r="M152" s="752" t="s">
        <v>147</v>
      </c>
      <c r="N152" s="264">
        <v>1</v>
      </c>
      <c r="O152" s="438">
        <v>3</v>
      </c>
      <c r="P152" s="835" t="s">
        <v>432</v>
      </c>
      <c r="Q152" s="754">
        <v>0</v>
      </c>
      <c r="R152" s="264">
        <v>0</v>
      </c>
      <c r="S152" s="752" t="s">
        <v>147</v>
      </c>
      <c r="T152" s="264">
        <v>1</v>
      </c>
      <c r="U152" s="438">
        <v>3</v>
      </c>
      <c r="V152" s="743"/>
      <c r="W152" s="744"/>
      <c r="X152" s="744"/>
      <c r="Y152" s="744"/>
      <c r="Z152" s="744"/>
      <c r="AA152" s="745"/>
      <c r="AB152" s="751">
        <v>4</v>
      </c>
      <c r="AC152" s="264">
        <v>2</v>
      </c>
      <c r="AD152" s="752" t="s">
        <v>147</v>
      </c>
      <c r="AE152" s="264">
        <v>0</v>
      </c>
      <c r="AF152" s="847"/>
      <c r="AG152" s="561">
        <v>0</v>
      </c>
      <c r="AH152" s="749">
        <v>3</v>
      </c>
      <c r="AI152" s="612"/>
      <c r="AJ152" s="749">
        <v>5</v>
      </c>
      <c r="AK152" s="612"/>
      <c r="AL152" s="749">
        <v>6</v>
      </c>
      <c r="AM152" s="612"/>
      <c r="AN152" s="749">
        <v>-1</v>
      </c>
      <c r="AO152" s="611"/>
      <c r="AP152" s="612"/>
      <c r="AQ152" s="749" t="s">
        <v>431</v>
      </c>
      <c r="AR152" s="612"/>
    </row>
    <row r="153" spans="3:44" ht="10.5" customHeight="1" x14ac:dyDescent="0.4">
      <c r="C153" s="736"/>
      <c r="D153" s="844"/>
      <c r="E153" s="845"/>
      <c r="F153" s="845"/>
      <c r="G153" s="845"/>
      <c r="H153" s="845"/>
      <c r="I153" s="846"/>
      <c r="J153" s="836"/>
      <c r="K153" s="755"/>
      <c r="L153" s="265">
        <v>0</v>
      </c>
      <c r="M153" s="753"/>
      <c r="N153" s="265">
        <v>2</v>
      </c>
      <c r="O153" s="441"/>
      <c r="P153" s="836"/>
      <c r="Q153" s="755"/>
      <c r="R153" s="265">
        <v>0</v>
      </c>
      <c r="S153" s="753"/>
      <c r="T153" s="265">
        <v>2</v>
      </c>
      <c r="U153" s="441"/>
      <c r="V153" s="746"/>
      <c r="W153" s="747"/>
      <c r="X153" s="747"/>
      <c r="Y153" s="747"/>
      <c r="Z153" s="747"/>
      <c r="AA153" s="748"/>
      <c r="AB153" s="374"/>
      <c r="AC153" s="265">
        <v>2</v>
      </c>
      <c r="AD153" s="753"/>
      <c r="AE153" s="265">
        <v>0</v>
      </c>
      <c r="AF153" s="848"/>
      <c r="AG153" s="562"/>
      <c r="AH153" s="750"/>
      <c r="AI153" s="598"/>
      <c r="AJ153" s="750"/>
      <c r="AK153" s="598"/>
      <c r="AL153" s="750"/>
      <c r="AM153" s="598"/>
      <c r="AN153" s="750"/>
      <c r="AO153" s="597"/>
      <c r="AP153" s="598"/>
      <c r="AQ153" s="750"/>
      <c r="AR153" s="598"/>
    </row>
    <row r="154" spans="3:44" ht="10.5" customHeight="1" x14ac:dyDescent="0.4">
      <c r="C154" s="735">
        <v>4</v>
      </c>
      <c r="D154" s="771" t="s">
        <v>492</v>
      </c>
      <c r="E154" s="437"/>
      <c r="F154" s="437"/>
      <c r="G154" s="437"/>
      <c r="H154" s="437"/>
      <c r="I154" s="438"/>
      <c r="J154" s="835" t="s">
        <v>432</v>
      </c>
      <c r="K154" s="754">
        <v>0</v>
      </c>
      <c r="L154" s="264">
        <v>0</v>
      </c>
      <c r="M154" s="752" t="s">
        <v>147</v>
      </c>
      <c r="N154" s="264">
        <v>2</v>
      </c>
      <c r="O154" s="438">
        <v>4</v>
      </c>
      <c r="P154" s="835" t="s">
        <v>432</v>
      </c>
      <c r="Q154" s="754">
        <v>0</v>
      </c>
      <c r="R154" s="264">
        <v>0</v>
      </c>
      <c r="S154" s="752" t="s">
        <v>147</v>
      </c>
      <c r="T154" s="264">
        <v>3</v>
      </c>
      <c r="U154" s="438">
        <v>3</v>
      </c>
      <c r="V154" s="835" t="s">
        <v>432</v>
      </c>
      <c r="W154" s="754">
        <v>0</v>
      </c>
      <c r="X154" s="264">
        <v>0</v>
      </c>
      <c r="Y154" s="752" t="s">
        <v>147</v>
      </c>
      <c r="Z154" s="264">
        <v>2</v>
      </c>
      <c r="AA154" s="438">
        <v>4</v>
      </c>
      <c r="AB154" s="743"/>
      <c r="AC154" s="744"/>
      <c r="AD154" s="744"/>
      <c r="AE154" s="744"/>
      <c r="AF154" s="744"/>
      <c r="AG154" s="745"/>
      <c r="AH154" s="749">
        <v>0</v>
      </c>
      <c r="AI154" s="612"/>
      <c r="AJ154" s="749">
        <v>0</v>
      </c>
      <c r="AK154" s="612"/>
      <c r="AL154" s="749">
        <v>11</v>
      </c>
      <c r="AM154" s="612"/>
      <c r="AN154" s="749">
        <v>-11</v>
      </c>
      <c r="AO154" s="611"/>
      <c r="AP154" s="612"/>
      <c r="AQ154" s="749" t="s">
        <v>429</v>
      </c>
      <c r="AR154" s="612"/>
    </row>
    <row r="155" spans="3:44" ht="10.5" customHeight="1" x14ac:dyDescent="0.4">
      <c r="C155" s="736"/>
      <c r="D155" s="439"/>
      <c r="E155" s="440"/>
      <c r="F155" s="440"/>
      <c r="G155" s="440"/>
      <c r="H155" s="440"/>
      <c r="I155" s="441"/>
      <c r="J155" s="836"/>
      <c r="K155" s="755"/>
      <c r="L155" s="265">
        <v>0</v>
      </c>
      <c r="M155" s="753"/>
      <c r="N155" s="265">
        <v>2</v>
      </c>
      <c r="O155" s="441"/>
      <c r="P155" s="836"/>
      <c r="Q155" s="755"/>
      <c r="R155" s="265">
        <v>0</v>
      </c>
      <c r="S155" s="753"/>
      <c r="T155" s="265">
        <v>2</v>
      </c>
      <c r="U155" s="441"/>
      <c r="V155" s="836"/>
      <c r="W155" s="755"/>
      <c r="X155" s="265">
        <v>0</v>
      </c>
      <c r="Y155" s="753"/>
      <c r="Z155" s="265">
        <v>2</v>
      </c>
      <c r="AA155" s="441"/>
      <c r="AB155" s="746"/>
      <c r="AC155" s="747"/>
      <c r="AD155" s="747"/>
      <c r="AE155" s="747"/>
      <c r="AF155" s="747"/>
      <c r="AG155" s="748"/>
      <c r="AH155" s="750"/>
      <c r="AI155" s="598"/>
      <c r="AJ155" s="750"/>
      <c r="AK155" s="598"/>
      <c r="AL155" s="750"/>
      <c r="AM155" s="598"/>
      <c r="AN155" s="750"/>
      <c r="AO155" s="597"/>
      <c r="AP155" s="598"/>
      <c r="AQ155" s="750"/>
      <c r="AR155" s="598"/>
    </row>
    <row r="156" spans="3:44" ht="10.5" customHeight="1" x14ac:dyDescent="0.4"/>
    <row r="157" spans="3:44" ht="10.5" customHeight="1" x14ac:dyDescent="0.4">
      <c r="U157" s="830">
        <v>2</v>
      </c>
      <c r="V157" s="830"/>
    </row>
    <row r="158" spans="3:44" ht="10.5" customHeight="1" x14ac:dyDescent="0.4"/>
  </sheetData>
  <mergeCells count="795">
    <mergeCell ref="T44:Z45"/>
    <mergeCell ref="AJ141:AP142"/>
    <mergeCell ref="C13:C14"/>
    <mergeCell ref="D13:I14"/>
    <mergeCell ref="J13:O14"/>
    <mergeCell ref="P13:U14"/>
    <mergeCell ref="U15:U16"/>
    <mergeCell ref="C2:AQ3"/>
    <mergeCell ref="C4:AQ5"/>
    <mergeCell ref="C6:AQ7"/>
    <mergeCell ref="E10:I11"/>
    <mergeCell ref="L10:R11"/>
    <mergeCell ref="T10:Z11"/>
    <mergeCell ref="AB10:AH11"/>
    <mergeCell ref="AJ10:AP11"/>
    <mergeCell ref="AH13:AI14"/>
    <mergeCell ref="AJ13:AK14"/>
    <mergeCell ref="AL13:AM14"/>
    <mergeCell ref="AN13:AP14"/>
    <mergeCell ref="AQ13:AR14"/>
    <mergeCell ref="V13:AA14"/>
    <mergeCell ref="AB13:AG14"/>
    <mergeCell ref="AL15:AM16"/>
    <mergeCell ref="AN15:AP16"/>
    <mergeCell ref="AQ15:AR16"/>
    <mergeCell ref="AG15:AG16"/>
    <mergeCell ref="AH15:AI16"/>
    <mergeCell ref="AJ15:AK16"/>
    <mergeCell ref="C17:C18"/>
    <mergeCell ref="D17:I18"/>
    <mergeCell ref="P17:U18"/>
    <mergeCell ref="V17:V18"/>
    <mergeCell ref="W17:W18"/>
    <mergeCell ref="AE15:AE16"/>
    <mergeCell ref="Y15:Y16"/>
    <mergeCell ref="AA15:AA16"/>
    <mergeCell ref="AB15:AB16"/>
    <mergeCell ref="AC15:AC16"/>
    <mergeCell ref="S15:S16"/>
    <mergeCell ref="V15:V16"/>
    <mergeCell ref="W15:W16"/>
    <mergeCell ref="C15:C16"/>
    <mergeCell ref="D15:I16"/>
    <mergeCell ref="J15:O16"/>
    <mergeCell ref="P15:P16"/>
    <mergeCell ref="Q15:Q16"/>
    <mergeCell ref="AN17:AP18"/>
    <mergeCell ref="AQ17:AR18"/>
    <mergeCell ref="C19:C20"/>
    <mergeCell ref="D19:I20"/>
    <mergeCell ref="J19:J20"/>
    <mergeCell ref="K19:K20"/>
    <mergeCell ref="L19:L20"/>
    <mergeCell ref="M19:M20"/>
    <mergeCell ref="N19:N20"/>
    <mergeCell ref="O19:O20"/>
    <mergeCell ref="AE17:AE18"/>
    <mergeCell ref="J17:J18"/>
    <mergeCell ref="K17:K18"/>
    <mergeCell ref="M17:M18"/>
    <mergeCell ref="O17:O18"/>
    <mergeCell ref="AG17:AG18"/>
    <mergeCell ref="AH17:AI18"/>
    <mergeCell ref="AJ17:AK18"/>
    <mergeCell ref="AL17:AM18"/>
    <mergeCell ref="Y17:Y18"/>
    <mergeCell ref="AA17:AA18"/>
    <mergeCell ref="AB17:AB18"/>
    <mergeCell ref="AC17:AC18"/>
    <mergeCell ref="AH19:AI20"/>
    <mergeCell ref="AJ19:AK20"/>
    <mergeCell ref="AL19:AM20"/>
    <mergeCell ref="AN19:AP20"/>
    <mergeCell ref="AQ19:AR20"/>
    <mergeCell ref="V19:AA20"/>
    <mergeCell ref="AB19:AB20"/>
    <mergeCell ref="AC19:AC20"/>
    <mergeCell ref="AE19:AE20"/>
    <mergeCell ref="K21:K22"/>
    <mergeCell ref="M21:M22"/>
    <mergeCell ref="AG19:AG20"/>
    <mergeCell ref="P19:P20"/>
    <mergeCell ref="Q19:Q20"/>
    <mergeCell ref="S19:S20"/>
    <mergeCell ref="U19:U20"/>
    <mergeCell ref="AN21:AP22"/>
    <mergeCell ref="AQ21:AR22"/>
    <mergeCell ref="C24:AQ25"/>
    <mergeCell ref="E28:I29"/>
    <mergeCell ref="L28:R29"/>
    <mergeCell ref="T28:Z29"/>
    <mergeCell ref="AB28:AH29"/>
    <mergeCell ref="AJ28:AP29"/>
    <mergeCell ref="AA21:AA22"/>
    <mergeCell ref="AB21:AG22"/>
    <mergeCell ref="AH21:AI22"/>
    <mergeCell ref="AJ21:AK22"/>
    <mergeCell ref="AL21:AM22"/>
    <mergeCell ref="U21:U22"/>
    <mergeCell ref="V21:V22"/>
    <mergeCell ref="W21:W22"/>
    <mergeCell ref="Y21:Y22"/>
    <mergeCell ref="O21:O22"/>
    <mergeCell ref="P21:P22"/>
    <mergeCell ref="Q21:Q22"/>
    <mergeCell ref="S21:S22"/>
    <mergeCell ref="C21:C22"/>
    <mergeCell ref="D21:I22"/>
    <mergeCell ref="J21:J22"/>
    <mergeCell ref="L26:R27"/>
    <mergeCell ref="AJ31:AK32"/>
    <mergeCell ref="AL31:AM32"/>
    <mergeCell ref="AN31:AP32"/>
    <mergeCell ref="AQ31:AR32"/>
    <mergeCell ref="C33:C34"/>
    <mergeCell ref="D33:I34"/>
    <mergeCell ref="J33:O34"/>
    <mergeCell ref="P33:P34"/>
    <mergeCell ref="Q33:Q34"/>
    <mergeCell ref="C31:C32"/>
    <mergeCell ref="D31:I32"/>
    <mergeCell ref="J31:O32"/>
    <mergeCell ref="P31:U32"/>
    <mergeCell ref="V31:AA32"/>
    <mergeCell ref="AB31:AG32"/>
    <mergeCell ref="AB33:AB34"/>
    <mergeCell ref="AC33:AC34"/>
    <mergeCell ref="S33:S34"/>
    <mergeCell ref="U33:U34"/>
    <mergeCell ref="V33:V34"/>
    <mergeCell ref="W33:W34"/>
    <mergeCell ref="AH31:AI32"/>
    <mergeCell ref="AL33:AM34"/>
    <mergeCell ref="AN33:AP34"/>
    <mergeCell ref="AQ33:AR34"/>
    <mergeCell ref="C35:C36"/>
    <mergeCell ref="D35:I36"/>
    <mergeCell ref="P35:U36"/>
    <mergeCell ref="V35:V36"/>
    <mergeCell ref="W35:W36"/>
    <mergeCell ref="AE33:AE34"/>
    <mergeCell ref="AG33:AG34"/>
    <mergeCell ref="AH33:AI34"/>
    <mergeCell ref="AJ33:AK34"/>
    <mergeCell ref="Y33:Y34"/>
    <mergeCell ref="AA33:AA34"/>
    <mergeCell ref="AN35:AP36"/>
    <mergeCell ref="AQ35:AR36"/>
    <mergeCell ref="AG35:AG36"/>
    <mergeCell ref="AH35:AI36"/>
    <mergeCell ref="C37:C38"/>
    <mergeCell ref="D37:I38"/>
    <mergeCell ref="J37:J38"/>
    <mergeCell ref="K37:K38"/>
    <mergeCell ref="M37:M38"/>
    <mergeCell ref="O37:O38"/>
    <mergeCell ref="AE35:AE36"/>
    <mergeCell ref="M35:M36"/>
    <mergeCell ref="O35:O36"/>
    <mergeCell ref="P37:P38"/>
    <mergeCell ref="Q37:Q38"/>
    <mergeCell ref="S37:S38"/>
    <mergeCell ref="U37:U38"/>
    <mergeCell ref="J35:J36"/>
    <mergeCell ref="K35:K36"/>
    <mergeCell ref="AN39:AP40"/>
    <mergeCell ref="AQ39:AR40"/>
    <mergeCell ref="AJ35:AK36"/>
    <mergeCell ref="AL35:AM36"/>
    <mergeCell ref="Y35:Y36"/>
    <mergeCell ref="AA35:AA36"/>
    <mergeCell ref="AB35:AB36"/>
    <mergeCell ref="AC35:AC36"/>
    <mergeCell ref="AH37:AI38"/>
    <mergeCell ref="AJ37:AK38"/>
    <mergeCell ref="AL37:AM38"/>
    <mergeCell ref="AG37:AG38"/>
    <mergeCell ref="AN37:AP38"/>
    <mergeCell ref="AQ37:AR38"/>
    <mergeCell ref="V37:AA38"/>
    <mergeCell ref="AB37:AB38"/>
    <mergeCell ref="AC37:AC38"/>
    <mergeCell ref="AE37:AE38"/>
    <mergeCell ref="C42:AQ43"/>
    <mergeCell ref="E46:I47"/>
    <mergeCell ref="L46:R47"/>
    <mergeCell ref="T46:Z47"/>
    <mergeCell ref="AB46:AH47"/>
    <mergeCell ref="AJ46:AP47"/>
    <mergeCell ref="AA39:AA40"/>
    <mergeCell ref="AB39:AG40"/>
    <mergeCell ref="AH39:AI40"/>
    <mergeCell ref="AJ39:AK40"/>
    <mergeCell ref="AL39:AM40"/>
    <mergeCell ref="U39:U40"/>
    <mergeCell ref="V39:V40"/>
    <mergeCell ref="W39:W40"/>
    <mergeCell ref="Y39:Y40"/>
    <mergeCell ref="O39:O40"/>
    <mergeCell ref="P39:P40"/>
    <mergeCell ref="Q39:Q40"/>
    <mergeCell ref="C39:C40"/>
    <mergeCell ref="D39:I40"/>
    <mergeCell ref="J39:J40"/>
    <mergeCell ref="K39:K40"/>
    <mergeCell ref="M39:M40"/>
    <mergeCell ref="S39:S40"/>
    <mergeCell ref="M55:M56"/>
    <mergeCell ref="AJ49:AK50"/>
    <mergeCell ref="AL49:AM50"/>
    <mergeCell ref="AN49:AP50"/>
    <mergeCell ref="AQ49:AR50"/>
    <mergeCell ref="C51:C52"/>
    <mergeCell ref="D51:I52"/>
    <mergeCell ref="J51:O52"/>
    <mergeCell ref="P51:P52"/>
    <mergeCell ref="Q51:Q52"/>
    <mergeCell ref="C49:C50"/>
    <mergeCell ref="D49:I50"/>
    <mergeCell ref="J49:O50"/>
    <mergeCell ref="P49:U50"/>
    <mergeCell ref="V49:AA50"/>
    <mergeCell ref="AB49:AG50"/>
    <mergeCell ref="AB51:AB52"/>
    <mergeCell ref="AC51:AC52"/>
    <mergeCell ref="S51:S52"/>
    <mergeCell ref="U51:U52"/>
    <mergeCell ref="V51:V52"/>
    <mergeCell ref="AH49:AI50"/>
    <mergeCell ref="AL51:AM52"/>
    <mergeCell ref="AN51:AP52"/>
    <mergeCell ref="AQ51:AR52"/>
    <mergeCell ref="AJ51:AK52"/>
    <mergeCell ref="O55:O56"/>
    <mergeCell ref="P55:P56"/>
    <mergeCell ref="Q55:Q56"/>
    <mergeCell ref="C53:C54"/>
    <mergeCell ref="D53:I54"/>
    <mergeCell ref="P53:U54"/>
    <mergeCell ref="V53:V54"/>
    <mergeCell ref="W53:W54"/>
    <mergeCell ref="AE51:AE52"/>
    <mergeCell ref="AG51:AG52"/>
    <mergeCell ref="AH51:AI52"/>
    <mergeCell ref="Y51:Y52"/>
    <mergeCell ref="AA51:AA52"/>
    <mergeCell ref="W51:W52"/>
    <mergeCell ref="AG53:AG54"/>
    <mergeCell ref="AH53:AI54"/>
    <mergeCell ref="K55:K56"/>
    <mergeCell ref="AN55:AP56"/>
    <mergeCell ref="AQ55:AR56"/>
    <mergeCell ref="V55:AA56"/>
    <mergeCell ref="AB55:AB56"/>
    <mergeCell ref="AE53:AE54"/>
    <mergeCell ref="AN53:AP54"/>
    <mergeCell ref="AQ53:AR54"/>
    <mergeCell ref="AC55:AC56"/>
    <mergeCell ref="AE55:AE56"/>
    <mergeCell ref="AJ53:AK54"/>
    <mergeCell ref="AL53:AM54"/>
    <mergeCell ref="Y53:Y54"/>
    <mergeCell ref="AA53:AA54"/>
    <mergeCell ref="AB53:AB54"/>
    <mergeCell ref="AC53:AC54"/>
    <mergeCell ref="AH55:AI56"/>
    <mergeCell ref="AJ55:AK56"/>
    <mergeCell ref="AL55:AM56"/>
    <mergeCell ref="AG55:AG56"/>
    <mergeCell ref="AJ64:AP65"/>
    <mergeCell ref="AA57:AA58"/>
    <mergeCell ref="AB57:AG58"/>
    <mergeCell ref="AH57:AI58"/>
    <mergeCell ref="AJ57:AK58"/>
    <mergeCell ref="AL57:AM58"/>
    <mergeCell ref="U57:U58"/>
    <mergeCell ref="V57:V58"/>
    <mergeCell ref="W57:W58"/>
    <mergeCell ref="Y57:Y58"/>
    <mergeCell ref="AN57:AP58"/>
    <mergeCell ref="C60:AQ61"/>
    <mergeCell ref="E64:I65"/>
    <mergeCell ref="L64:R65"/>
    <mergeCell ref="T64:Z65"/>
    <mergeCell ref="O57:O58"/>
    <mergeCell ref="P57:P58"/>
    <mergeCell ref="Q57:Q58"/>
    <mergeCell ref="C57:C58"/>
    <mergeCell ref="D57:I58"/>
    <mergeCell ref="J57:J58"/>
    <mergeCell ref="K57:K58"/>
    <mergeCell ref="M57:M58"/>
    <mergeCell ref="AQ57:AR58"/>
    <mergeCell ref="AJ67:AK68"/>
    <mergeCell ref="AL67:AM68"/>
    <mergeCell ref="AN67:AP68"/>
    <mergeCell ref="AQ67:AR68"/>
    <mergeCell ref="C69:C70"/>
    <mergeCell ref="D69:I70"/>
    <mergeCell ref="J69:O70"/>
    <mergeCell ref="P69:P70"/>
    <mergeCell ref="Q69:Q70"/>
    <mergeCell ref="C67:C68"/>
    <mergeCell ref="D67:I68"/>
    <mergeCell ref="J67:O68"/>
    <mergeCell ref="P67:U68"/>
    <mergeCell ref="V67:AA68"/>
    <mergeCell ref="AB67:AG68"/>
    <mergeCell ref="AB69:AB70"/>
    <mergeCell ref="AC69:AC70"/>
    <mergeCell ref="S69:S70"/>
    <mergeCell ref="U69:U70"/>
    <mergeCell ref="V69:V70"/>
    <mergeCell ref="W69:W70"/>
    <mergeCell ref="AH67:AI68"/>
    <mergeCell ref="AL69:AM70"/>
    <mergeCell ref="AN69:AP70"/>
    <mergeCell ref="AQ69:AR70"/>
    <mergeCell ref="C71:C72"/>
    <mergeCell ref="D71:I72"/>
    <mergeCell ref="P71:U72"/>
    <mergeCell ref="V71:V72"/>
    <mergeCell ref="W71:W72"/>
    <mergeCell ref="AE69:AE70"/>
    <mergeCell ref="AG69:AG70"/>
    <mergeCell ref="AH69:AI70"/>
    <mergeCell ref="AJ69:AK70"/>
    <mergeCell ref="Y69:Y70"/>
    <mergeCell ref="AA69:AA70"/>
    <mergeCell ref="AN71:AP72"/>
    <mergeCell ref="AQ71:AR72"/>
    <mergeCell ref="AG71:AG72"/>
    <mergeCell ref="AH71:AI72"/>
    <mergeCell ref="AJ71:AK72"/>
    <mergeCell ref="AL71:AM72"/>
    <mergeCell ref="D73:I74"/>
    <mergeCell ref="J73:J74"/>
    <mergeCell ref="K73:K74"/>
    <mergeCell ref="M73:M74"/>
    <mergeCell ref="O73:O74"/>
    <mergeCell ref="AE71:AE72"/>
    <mergeCell ref="Y71:Y72"/>
    <mergeCell ref="AA71:AA72"/>
    <mergeCell ref="AB71:AB72"/>
    <mergeCell ref="AC71:AC72"/>
    <mergeCell ref="AN73:AP74"/>
    <mergeCell ref="AQ73:AR74"/>
    <mergeCell ref="V73:AA74"/>
    <mergeCell ref="AB73:AB74"/>
    <mergeCell ref="AC73:AC74"/>
    <mergeCell ref="AE73:AE74"/>
    <mergeCell ref="P73:P74"/>
    <mergeCell ref="Q73:Q74"/>
    <mergeCell ref="S73:S74"/>
    <mergeCell ref="U73:U74"/>
    <mergeCell ref="AB8:AH9"/>
    <mergeCell ref="AB26:AH27"/>
    <mergeCell ref="AB44:AH45"/>
    <mergeCell ref="AB62:AH63"/>
    <mergeCell ref="P75:P76"/>
    <mergeCell ref="Q75:Q76"/>
    <mergeCell ref="S75:S76"/>
    <mergeCell ref="C75:C76"/>
    <mergeCell ref="D75:I76"/>
    <mergeCell ref="J75:J76"/>
    <mergeCell ref="K75:K76"/>
    <mergeCell ref="M75:M76"/>
    <mergeCell ref="AA75:AA76"/>
    <mergeCell ref="AG73:AG74"/>
    <mergeCell ref="AH73:AI74"/>
    <mergeCell ref="AB64:AH65"/>
    <mergeCell ref="S57:S58"/>
    <mergeCell ref="S55:S56"/>
    <mergeCell ref="U55:U56"/>
    <mergeCell ref="C55:C56"/>
    <mergeCell ref="D55:I56"/>
    <mergeCell ref="J55:J56"/>
    <mergeCell ref="O75:O76"/>
    <mergeCell ref="C73:C74"/>
    <mergeCell ref="U78:V78"/>
    <mergeCell ref="C81:AQ82"/>
    <mergeCell ref="C83:AQ84"/>
    <mergeCell ref="C85:AQ86"/>
    <mergeCell ref="J71:J72"/>
    <mergeCell ref="K71:K72"/>
    <mergeCell ref="M71:M72"/>
    <mergeCell ref="O71:O72"/>
    <mergeCell ref="J53:J54"/>
    <mergeCell ref="K53:K54"/>
    <mergeCell ref="M53:M54"/>
    <mergeCell ref="O53:O54"/>
    <mergeCell ref="AN75:AP76"/>
    <mergeCell ref="AQ75:AR76"/>
    <mergeCell ref="AB75:AG76"/>
    <mergeCell ref="AH75:AI76"/>
    <mergeCell ref="AJ75:AK76"/>
    <mergeCell ref="AL75:AM76"/>
    <mergeCell ref="U75:U76"/>
    <mergeCell ref="V75:V76"/>
    <mergeCell ref="W75:W76"/>
    <mergeCell ref="Y75:Y76"/>
    <mergeCell ref="AJ73:AK74"/>
    <mergeCell ref="AL73:AM74"/>
    <mergeCell ref="AB87:AH88"/>
    <mergeCell ref="E89:I90"/>
    <mergeCell ref="L89:R90"/>
    <mergeCell ref="T89:Z90"/>
    <mergeCell ref="AB89:AH90"/>
    <mergeCell ref="AJ89:AP90"/>
    <mergeCell ref="C92:C93"/>
    <mergeCell ref="D92:I93"/>
    <mergeCell ref="J92:O93"/>
    <mergeCell ref="P92:U93"/>
    <mergeCell ref="V92:AA93"/>
    <mergeCell ref="AB92:AG93"/>
    <mergeCell ref="AH92:AI93"/>
    <mergeCell ref="AJ92:AK93"/>
    <mergeCell ref="AL92:AM93"/>
    <mergeCell ref="AN92:AP93"/>
    <mergeCell ref="AQ92:AR93"/>
    <mergeCell ref="C94:C95"/>
    <mergeCell ref="D94:I95"/>
    <mergeCell ref="J94:O95"/>
    <mergeCell ref="P94:P95"/>
    <mergeCell ref="Q94:Q95"/>
    <mergeCell ref="S94:S95"/>
    <mergeCell ref="U94:U95"/>
    <mergeCell ref="V94:V95"/>
    <mergeCell ref="W94:W95"/>
    <mergeCell ref="Y94:Y95"/>
    <mergeCell ref="AA94:AA95"/>
    <mergeCell ref="AB94:AB95"/>
    <mergeCell ref="AC94:AC95"/>
    <mergeCell ref="AE94:AE95"/>
    <mergeCell ref="AG94:AG95"/>
    <mergeCell ref="AH94:AI95"/>
    <mergeCell ref="AJ94:AK95"/>
    <mergeCell ref="AL94:AM95"/>
    <mergeCell ref="AN94:AP95"/>
    <mergeCell ref="AQ94:AR95"/>
    <mergeCell ref="AQ98:AR99"/>
    <mergeCell ref="AB98:AB99"/>
    <mergeCell ref="Q98:Q99"/>
    <mergeCell ref="S98:S99"/>
    <mergeCell ref="U98:U99"/>
    <mergeCell ref="V98:AA99"/>
    <mergeCell ref="C96:C97"/>
    <mergeCell ref="D96:I97"/>
    <mergeCell ref="P96:U97"/>
    <mergeCell ref="V96:V97"/>
    <mergeCell ref="W96:W97"/>
    <mergeCell ref="Y96:Y97"/>
    <mergeCell ref="AA96:AA97"/>
    <mergeCell ref="AN96:AP97"/>
    <mergeCell ref="AQ96:AR97"/>
    <mergeCell ref="AB96:AB97"/>
    <mergeCell ref="AC96:AC97"/>
    <mergeCell ref="AE96:AE97"/>
    <mergeCell ref="AG96:AG97"/>
    <mergeCell ref="AH96:AI97"/>
    <mergeCell ref="AJ96:AK97"/>
    <mergeCell ref="AL96:AM97"/>
    <mergeCell ref="AE98:AE99"/>
    <mergeCell ref="AG98:AG99"/>
    <mergeCell ref="AH98:AI99"/>
    <mergeCell ref="AJ98:AK99"/>
    <mergeCell ref="AL98:AM99"/>
    <mergeCell ref="AN98:AP99"/>
    <mergeCell ref="AC98:AC99"/>
    <mergeCell ref="C100:C101"/>
    <mergeCell ref="D100:I101"/>
    <mergeCell ref="J100:J101"/>
    <mergeCell ref="K100:K101"/>
    <mergeCell ref="M100:M101"/>
    <mergeCell ref="O100:O101"/>
    <mergeCell ref="P100:P101"/>
    <mergeCell ref="Q100:Q101"/>
    <mergeCell ref="S100:S101"/>
    <mergeCell ref="C98:C99"/>
    <mergeCell ref="D98:I99"/>
    <mergeCell ref="J98:J99"/>
    <mergeCell ref="K98:K99"/>
    <mergeCell ref="M98:M99"/>
    <mergeCell ref="O98:O99"/>
    <mergeCell ref="P98:P99"/>
    <mergeCell ref="AN110:AP111"/>
    <mergeCell ref="AQ110:AR111"/>
    <mergeCell ref="Y100:Y101"/>
    <mergeCell ref="AA100:AA101"/>
    <mergeCell ref="AB100:AG101"/>
    <mergeCell ref="AH100:AI101"/>
    <mergeCell ref="AJ100:AK101"/>
    <mergeCell ref="U100:U101"/>
    <mergeCell ref="V100:V101"/>
    <mergeCell ref="W100:W101"/>
    <mergeCell ref="AL100:AM101"/>
    <mergeCell ref="AN100:AP101"/>
    <mergeCell ref="C112:C113"/>
    <mergeCell ref="D112:I113"/>
    <mergeCell ref="J112:O113"/>
    <mergeCell ref="P112:P113"/>
    <mergeCell ref="Q112:Q113"/>
    <mergeCell ref="S112:S113"/>
    <mergeCell ref="U112:U113"/>
    <mergeCell ref="AQ100:AR101"/>
    <mergeCell ref="C103:AQ104"/>
    <mergeCell ref="AB105:AH106"/>
    <mergeCell ref="E107:I108"/>
    <mergeCell ref="L107:R108"/>
    <mergeCell ref="T107:Z108"/>
    <mergeCell ref="AB107:AH108"/>
    <mergeCell ref="AJ107:AP108"/>
    <mergeCell ref="C110:C111"/>
    <mergeCell ref="D110:I111"/>
    <mergeCell ref="J110:O111"/>
    <mergeCell ref="P110:U111"/>
    <mergeCell ref="V110:AA111"/>
    <mergeCell ref="AB110:AG111"/>
    <mergeCell ref="AH110:AI111"/>
    <mergeCell ref="AJ110:AK111"/>
    <mergeCell ref="AL110:AM111"/>
    <mergeCell ref="S116:S117"/>
    <mergeCell ref="AL112:AM113"/>
    <mergeCell ref="AN112:AP113"/>
    <mergeCell ref="AH116:AI117"/>
    <mergeCell ref="AJ116:AK117"/>
    <mergeCell ref="AL116:AM117"/>
    <mergeCell ref="AN116:AP117"/>
    <mergeCell ref="U116:U117"/>
    <mergeCell ref="V116:AA117"/>
    <mergeCell ref="AB116:AB117"/>
    <mergeCell ref="AC116:AC117"/>
    <mergeCell ref="AE116:AE117"/>
    <mergeCell ref="AG116:AG117"/>
    <mergeCell ref="AH114:AI115"/>
    <mergeCell ref="AL114:AM115"/>
    <mergeCell ref="AN114:AP115"/>
    <mergeCell ref="P114:U115"/>
    <mergeCell ref="V114:V115"/>
    <mergeCell ref="W114:W115"/>
    <mergeCell ref="Y114:Y115"/>
    <mergeCell ref="AA112:AA113"/>
    <mergeCell ref="AB112:AB113"/>
    <mergeCell ref="AC112:AC113"/>
    <mergeCell ref="AE112:AE113"/>
    <mergeCell ref="J116:J117"/>
    <mergeCell ref="K116:K117"/>
    <mergeCell ref="M116:M117"/>
    <mergeCell ref="O116:O117"/>
    <mergeCell ref="P116:P117"/>
    <mergeCell ref="Q116:Q117"/>
    <mergeCell ref="AQ128:AR129"/>
    <mergeCell ref="AQ116:AR117"/>
    <mergeCell ref="C118:C119"/>
    <mergeCell ref="D118:I119"/>
    <mergeCell ref="J118:J119"/>
    <mergeCell ref="K118:K119"/>
    <mergeCell ref="M118:M119"/>
    <mergeCell ref="O118:O119"/>
    <mergeCell ref="P118:P119"/>
    <mergeCell ref="Q118:Q119"/>
    <mergeCell ref="S118:S119"/>
    <mergeCell ref="U118:U119"/>
    <mergeCell ref="V118:V119"/>
    <mergeCell ref="W118:W119"/>
    <mergeCell ref="Y118:Y119"/>
    <mergeCell ref="AA118:AA119"/>
    <mergeCell ref="AB118:AG119"/>
    <mergeCell ref="AH118:AI119"/>
    <mergeCell ref="AJ118:AK119"/>
    <mergeCell ref="AL118:AM119"/>
    <mergeCell ref="AN118:AP119"/>
    <mergeCell ref="AQ118:AR119"/>
    <mergeCell ref="C116:C117"/>
    <mergeCell ref="D116:I117"/>
    <mergeCell ref="C130:C131"/>
    <mergeCell ref="D130:I131"/>
    <mergeCell ref="J130:O131"/>
    <mergeCell ref="P130:P131"/>
    <mergeCell ref="Q130:Q131"/>
    <mergeCell ref="S130:S131"/>
    <mergeCell ref="U130:U131"/>
    <mergeCell ref="C121:AQ122"/>
    <mergeCell ref="AB123:AH124"/>
    <mergeCell ref="E125:I126"/>
    <mergeCell ref="L125:R126"/>
    <mergeCell ref="T125:Z126"/>
    <mergeCell ref="AB125:AH126"/>
    <mergeCell ref="AJ125:AP126"/>
    <mergeCell ref="C128:C129"/>
    <mergeCell ref="D128:I129"/>
    <mergeCell ref="J128:O129"/>
    <mergeCell ref="P128:U129"/>
    <mergeCell ref="V128:AA129"/>
    <mergeCell ref="AB128:AG129"/>
    <mergeCell ref="AH128:AI129"/>
    <mergeCell ref="AJ128:AK129"/>
    <mergeCell ref="AL128:AM129"/>
    <mergeCell ref="AN128:AP129"/>
    <mergeCell ref="AG130:AG131"/>
    <mergeCell ref="AH130:AI131"/>
    <mergeCell ref="AJ130:AK131"/>
    <mergeCell ref="AL130:AM131"/>
    <mergeCell ref="AN130:AP131"/>
    <mergeCell ref="AQ130:AR131"/>
    <mergeCell ref="C132:C133"/>
    <mergeCell ref="D132:I133"/>
    <mergeCell ref="P132:U133"/>
    <mergeCell ref="V132:V133"/>
    <mergeCell ref="W132:W133"/>
    <mergeCell ref="Y132:Y133"/>
    <mergeCell ref="AA132:AA133"/>
    <mergeCell ref="AB132:AB133"/>
    <mergeCell ref="AC132:AC133"/>
    <mergeCell ref="AE132:AE133"/>
    <mergeCell ref="AG132:AG133"/>
    <mergeCell ref="V130:V131"/>
    <mergeCell ref="AH132:AI133"/>
    <mergeCell ref="AJ132:AK133"/>
    <mergeCell ref="AL132:AM133"/>
    <mergeCell ref="AN132:AP133"/>
    <mergeCell ref="AQ132:AR133"/>
    <mergeCell ref="W130:W131"/>
    <mergeCell ref="D134:I135"/>
    <mergeCell ref="J134:J135"/>
    <mergeCell ref="K134:K135"/>
    <mergeCell ref="M134:M135"/>
    <mergeCell ref="O134:O135"/>
    <mergeCell ref="P134:P135"/>
    <mergeCell ref="Q134:Q135"/>
    <mergeCell ref="S134:S135"/>
    <mergeCell ref="AE130:AE131"/>
    <mergeCell ref="Y130:Y131"/>
    <mergeCell ref="AA130:AA131"/>
    <mergeCell ref="AB130:AB131"/>
    <mergeCell ref="AC130:AC131"/>
    <mergeCell ref="AN134:AP135"/>
    <mergeCell ref="AQ134:AR135"/>
    <mergeCell ref="C136:C137"/>
    <mergeCell ref="D136:I137"/>
    <mergeCell ref="J136:J137"/>
    <mergeCell ref="K136:K137"/>
    <mergeCell ref="M136:M137"/>
    <mergeCell ref="O136:O137"/>
    <mergeCell ref="P136:P137"/>
    <mergeCell ref="Q136:Q137"/>
    <mergeCell ref="S136:S137"/>
    <mergeCell ref="U136:U137"/>
    <mergeCell ref="V136:V137"/>
    <mergeCell ref="W136:W137"/>
    <mergeCell ref="U134:U135"/>
    <mergeCell ref="V134:AA135"/>
    <mergeCell ref="AB134:AB135"/>
    <mergeCell ref="AC134:AC135"/>
    <mergeCell ref="AE134:AE135"/>
    <mergeCell ref="AG134:AG135"/>
    <mergeCell ref="AH134:AI135"/>
    <mergeCell ref="AJ134:AK135"/>
    <mergeCell ref="AL134:AM135"/>
    <mergeCell ref="C134:C135"/>
    <mergeCell ref="AH146:AI147"/>
    <mergeCell ref="AJ146:AK147"/>
    <mergeCell ref="AL146:AM147"/>
    <mergeCell ref="AN146:AP147"/>
    <mergeCell ref="AQ146:AR147"/>
    <mergeCell ref="Y136:Y137"/>
    <mergeCell ref="AA136:AA137"/>
    <mergeCell ref="AB136:AG137"/>
    <mergeCell ref="AH136:AI137"/>
    <mergeCell ref="AJ136:AK137"/>
    <mergeCell ref="AL136:AM137"/>
    <mergeCell ref="AN136:AP137"/>
    <mergeCell ref="AQ136:AR137"/>
    <mergeCell ref="AC148:AC149"/>
    <mergeCell ref="C148:C149"/>
    <mergeCell ref="D148:I149"/>
    <mergeCell ref="J148:O149"/>
    <mergeCell ref="P148:P149"/>
    <mergeCell ref="Q148:Q149"/>
    <mergeCell ref="S148:S149"/>
    <mergeCell ref="U148:U149"/>
    <mergeCell ref="V146:AA147"/>
    <mergeCell ref="AB146:AG147"/>
    <mergeCell ref="AE148:AE149"/>
    <mergeCell ref="AG148:AG149"/>
    <mergeCell ref="AH148:AI149"/>
    <mergeCell ref="AJ148:AK149"/>
    <mergeCell ref="AL148:AM149"/>
    <mergeCell ref="AN148:AP149"/>
    <mergeCell ref="AQ148:AR149"/>
    <mergeCell ref="C150:C151"/>
    <mergeCell ref="D150:I151"/>
    <mergeCell ref="P150:U151"/>
    <mergeCell ref="V150:V151"/>
    <mergeCell ref="W150:W151"/>
    <mergeCell ref="Y150:Y151"/>
    <mergeCell ref="AA150:AA151"/>
    <mergeCell ref="AB150:AB151"/>
    <mergeCell ref="AC150:AC151"/>
    <mergeCell ref="AE150:AE151"/>
    <mergeCell ref="AG150:AG151"/>
    <mergeCell ref="V148:V149"/>
    <mergeCell ref="AH150:AI151"/>
    <mergeCell ref="W148:W149"/>
    <mergeCell ref="Y148:Y149"/>
    <mergeCell ref="AA148:AA149"/>
    <mergeCell ref="AB148:AB149"/>
    <mergeCell ref="AJ150:AK151"/>
    <mergeCell ref="AL150:AM151"/>
    <mergeCell ref="AQ150:AR151"/>
    <mergeCell ref="C152:C153"/>
    <mergeCell ref="D152:I153"/>
    <mergeCell ref="J152:J153"/>
    <mergeCell ref="K152:K153"/>
    <mergeCell ref="M152:M153"/>
    <mergeCell ref="O152:O153"/>
    <mergeCell ref="P152:P153"/>
    <mergeCell ref="Q152:Q153"/>
    <mergeCell ref="S152:S153"/>
    <mergeCell ref="U152:U153"/>
    <mergeCell ref="V152:AA153"/>
    <mergeCell ref="AB152:AB153"/>
    <mergeCell ref="AD152:AD153"/>
    <mergeCell ref="AF152:AF153"/>
    <mergeCell ref="AN152:AP153"/>
    <mergeCell ref="AQ152:AR153"/>
    <mergeCell ref="AJ152:AK153"/>
    <mergeCell ref="AL152:AM153"/>
    <mergeCell ref="AH152:AI153"/>
    <mergeCell ref="V154:V155"/>
    <mergeCell ref="W154:W155"/>
    <mergeCell ref="Y154:Y155"/>
    <mergeCell ref="AA154:AA155"/>
    <mergeCell ref="AB154:AG155"/>
    <mergeCell ref="AH154:AI155"/>
    <mergeCell ref="AJ154:AK155"/>
    <mergeCell ref="AN150:AP151"/>
    <mergeCell ref="AN154:AP155"/>
    <mergeCell ref="D154:I155"/>
    <mergeCell ref="J154:J155"/>
    <mergeCell ref="K154:K155"/>
    <mergeCell ref="M154:M155"/>
    <mergeCell ref="O154:O155"/>
    <mergeCell ref="P154:P155"/>
    <mergeCell ref="Q154:Q155"/>
    <mergeCell ref="S154:S155"/>
    <mergeCell ref="U154:U155"/>
    <mergeCell ref="AQ154:AR155"/>
    <mergeCell ref="U157:V157"/>
    <mergeCell ref="J150:J151"/>
    <mergeCell ref="K150:K151"/>
    <mergeCell ref="M150:M151"/>
    <mergeCell ref="O150:O151"/>
    <mergeCell ref="J132:J133"/>
    <mergeCell ref="K132:K133"/>
    <mergeCell ref="M132:M133"/>
    <mergeCell ref="O132:O133"/>
    <mergeCell ref="C139:AQ140"/>
    <mergeCell ref="AB141:AH142"/>
    <mergeCell ref="E143:I144"/>
    <mergeCell ref="L143:R144"/>
    <mergeCell ref="T143:Z144"/>
    <mergeCell ref="AB143:AH144"/>
    <mergeCell ref="AJ143:AP144"/>
    <mergeCell ref="C146:C147"/>
    <mergeCell ref="D146:I147"/>
    <mergeCell ref="J146:O147"/>
    <mergeCell ref="P146:U147"/>
    <mergeCell ref="AG152:AG153"/>
    <mergeCell ref="AL154:AM155"/>
    <mergeCell ref="C154:C155"/>
    <mergeCell ref="AQ114:AR115"/>
    <mergeCell ref="AQ112:AR113"/>
    <mergeCell ref="C114:C115"/>
    <mergeCell ref="D114:I115"/>
    <mergeCell ref="J114:J115"/>
    <mergeCell ref="K114:K115"/>
    <mergeCell ref="M114:M115"/>
    <mergeCell ref="O114:O115"/>
    <mergeCell ref="J96:J97"/>
    <mergeCell ref="K96:K97"/>
    <mergeCell ref="M96:M97"/>
    <mergeCell ref="O96:O97"/>
    <mergeCell ref="AA114:AA115"/>
    <mergeCell ref="AB114:AB115"/>
    <mergeCell ref="AC114:AC115"/>
    <mergeCell ref="AE114:AE115"/>
    <mergeCell ref="AG114:AG115"/>
    <mergeCell ref="V112:V113"/>
    <mergeCell ref="AJ114:AK115"/>
    <mergeCell ref="W112:W113"/>
    <mergeCell ref="Y112:Y113"/>
    <mergeCell ref="AG112:AG113"/>
    <mergeCell ref="AH112:AI113"/>
    <mergeCell ref="AJ112:AK113"/>
  </mergeCells>
  <phoneticPr fontId="9"/>
  <pageMargins left="0.11811023622047245" right="0.11811023622047245" top="0.11811023622047245" bottom="0.11811023622047245" header="0.31496062992125984" footer="0.31496062992125984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L54"/>
  <sheetViews>
    <sheetView view="pageBreakPreview" topLeftCell="A7" zoomScaleNormal="100" zoomScaleSheetLayoutView="100" workbookViewId="0">
      <selection sqref="A1:AP2"/>
    </sheetView>
  </sheetViews>
  <sheetFormatPr defaultColWidth="3.5" defaultRowHeight="18" customHeight="1" x14ac:dyDescent="0.4"/>
  <cols>
    <col min="1" max="43" width="3.5" style="15"/>
    <col min="44" max="44" width="0" style="15" hidden="1" customWidth="1"/>
    <col min="45" max="46" width="3.5" style="17" hidden="1" customWidth="1"/>
    <col min="47" max="47" width="0" style="15" hidden="1" customWidth="1"/>
    <col min="48" max="48" width="3.5" style="15"/>
    <col min="49" max="49" width="3.75" style="15" customWidth="1"/>
    <col min="50" max="16384" width="3.5" style="15"/>
  </cols>
  <sheetData>
    <row r="1" spans="1:49" ht="41.25" customHeight="1" x14ac:dyDescent="0.4">
      <c r="A1" s="896" t="s">
        <v>35</v>
      </c>
      <c r="B1" s="89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897"/>
      <c r="T1" s="897"/>
      <c r="U1" s="897"/>
      <c r="V1" s="897"/>
      <c r="W1" s="897"/>
      <c r="X1" s="897"/>
      <c r="Y1" s="897"/>
      <c r="Z1" s="897"/>
      <c r="AA1" s="897"/>
      <c r="AB1" s="897"/>
      <c r="AC1" s="897"/>
      <c r="AD1" s="897"/>
      <c r="AE1" s="897"/>
      <c r="AF1" s="897"/>
      <c r="AG1" s="897"/>
      <c r="AH1" s="897"/>
      <c r="AI1" s="897"/>
      <c r="AJ1" s="897"/>
      <c r="AK1" s="897"/>
      <c r="AL1" s="897"/>
      <c r="AM1" s="897"/>
      <c r="AN1" s="897"/>
      <c r="AO1" s="897"/>
      <c r="AP1" s="897"/>
      <c r="AQ1" s="614"/>
      <c r="AS1" s="16">
        <v>3</v>
      </c>
    </row>
    <row r="2" spans="1:49" ht="18" customHeight="1" x14ac:dyDescent="0.4">
      <c r="C2" s="883" t="s">
        <v>13</v>
      </c>
      <c r="D2" s="883"/>
      <c r="E2" s="883"/>
      <c r="F2" s="883"/>
      <c r="G2" s="884" t="e">
        <f ca="1">INDIRECT("４月２０日組合せ!e"&amp;2*ROW()+1+19*($AS$1-1))</f>
        <v>#REF!</v>
      </c>
      <c r="H2" s="884"/>
      <c r="I2" s="884"/>
      <c r="J2" s="884"/>
      <c r="K2" s="884"/>
      <c r="L2" s="884"/>
      <c r="M2" s="884"/>
      <c r="N2" s="884"/>
      <c r="O2" s="884"/>
      <c r="P2" s="883" t="s">
        <v>14</v>
      </c>
      <c r="Q2" s="883"/>
      <c r="R2" s="883"/>
      <c r="S2" s="883"/>
      <c r="T2" s="885" t="e">
        <f ca="1">AA6</f>
        <v>#REF!</v>
      </c>
      <c r="U2" s="886"/>
      <c r="V2" s="886"/>
      <c r="W2" s="886"/>
      <c r="X2" s="886"/>
      <c r="Y2" s="886"/>
      <c r="Z2" s="886"/>
      <c r="AA2" s="886"/>
      <c r="AB2" s="886"/>
      <c r="AC2" s="883" t="s">
        <v>15</v>
      </c>
      <c r="AD2" s="883"/>
      <c r="AE2" s="883"/>
      <c r="AF2" s="883"/>
      <c r="AG2" s="887">
        <v>43575</v>
      </c>
      <c r="AH2" s="888"/>
      <c r="AI2" s="888"/>
      <c r="AJ2" s="888"/>
      <c r="AK2" s="888"/>
      <c r="AL2" s="888"/>
      <c r="AM2" s="869" t="str">
        <f>"（"&amp;TEXT(AG2,"aaa")&amp;"）"</f>
        <v>（土）</v>
      </c>
      <c r="AN2" s="869"/>
      <c r="AO2" s="870"/>
      <c r="AP2" s="18"/>
    </row>
    <row r="3" spans="1:49" ht="18" customHeight="1" x14ac:dyDescent="0.4"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20"/>
      <c r="X3" s="20"/>
      <c r="Y3" s="20"/>
      <c r="Z3" s="20"/>
      <c r="AA3" s="20"/>
      <c r="AB3" s="20"/>
      <c r="AC3" s="20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</row>
    <row r="4" spans="1:49" ht="18" customHeight="1" x14ac:dyDescent="0.4">
      <c r="H4" s="871" t="s">
        <v>40</v>
      </c>
      <c r="I4" s="920">
        <v>1</v>
      </c>
      <c r="J4" s="920"/>
      <c r="K4" s="910" t="e">
        <f ca="1">INDIRECT("４月２０日組合せ!h"&amp;2*ROW()+19*($AS$1-1))</f>
        <v>#REF!</v>
      </c>
      <c r="L4" s="911"/>
      <c r="M4" s="911"/>
      <c r="N4" s="911"/>
      <c r="O4" s="911"/>
      <c r="P4" s="911"/>
      <c r="Q4" s="911"/>
      <c r="R4" s="912"/>
      <c r="S4" s="911"/>
      <c r="T4" s="913"/>
      <c r="X4" s="921" t="s">
        <v>41</v>
      </c>
      <c r="Y4" s="924">
        <v>4</v>
      </c>
      <c r="Z4" s="925"/>
      <c r="AA4" s="910" t="e">
        <f ca="1">INDIRECT("４月２０日組合せ!h"&amp;2*ROW()+19*($AS$1-1)+6)</f>
        <v>#REF!</v>
      </c>
      <c r="AB4" s="911"/>
      <c r="AC4" s="911"/>
      <c r="AD4" s="911"/>
      <c r="AE4" s="911"/>
      <c r="AF4" s="911"/>
      <c r="AG4" s="911"/>
      <c r="AH4" s="912"/>
      <c r="AI4" s="911"/>
      <c r="AJ4" s="913"/>
    </row>
    <row r="5" spans="1:49" ht="18" customHeight="1" x14ac:dyDescent="0.4">
      <c r="H5" s="872"/>
      <c r="I5" s="926">
        <v>2</v>
      </c>
      <c r="J5" s="926"/>
      <c r="K5" s="914" t="e">
        <f t="shared" ref="K5:K6" ca="1" si="0">INDIRECT("４月２０日組合せ!h"&amp;2*ROW()+19*($AS$1-1))</f>
        <v>#REF!</v>
      </c>
      <c r="L5" s="915"/>
      <c r="M5" s="915"/>
      <c r="N5" s="915"/>
      <c r="O5" s="915"/>
      <c r="P5" s="915"/>
      <c r="Q5" s="915"/>
      <c r="R5" s="876"/>
      <c r="S5" s="877"/>
      <c r="T5" s="878"/>
      <c r="X5" s="922"/>
      <c r="Y5" s="927">
        <v>5</v>
      </c>
      <c r="Z5" s="928"/>
      <c r="AA5" s="914" t="e">
        <f t="shared" ref="AA5:AA7" ca="1" si="1">INDIRECT("４月２０日組合せ!h"&amp;2*ROW()+19*($AS$1-1)+6)</f>
        <v>#REF!</v>
      </c>
      <c r="AB5" s="915"/>
      <c r="AC5" s="915"/>
      <c r="AD5" s="915"/>
      <c r="AE5" s="915"/>
      <c r="AF5" s="915"/>
      <c r="AG5" s="915"/>
      <c r="AH5" s="932"/>
      <c r="AI5" s="915"/>
      <c r="AJ5" s="933"/>
    </row>
    <row r="6" spans="1:49" ht="18" customHeight="1" x14ac:dyDescent="0.4">
      <c r="H6" s="873"/>
      <c r="I6" s="916">
        <v>3</v>
      </c>
      <c r="J6" s="916"/>
      <c r="K6" s="879" t="e">
        <f t="shared" ca="1" si="0"/>
        <v>#REF!</v>
      </c>
      <c r="L6" s="880"/>
      <c r="M6" s="880"/>
      <c r="N6" s="880"/>
      <c r="O6" s="880"/>
      <c r="P6" s="880"/>
      <c r="Q6" s="880"/>
      <c r="R6" s="929"/>
      <c r="S6" s="930"/>
      <c r="T6" s="931"/>
      <c r="X6" s="922"/>
      <c r="Y6" s="917">
        <v>6</v>
      </c>
      <c r="Z6" s="918"/>
      <c r="AA6" s="874" t="e">
        <f t="shared" ca="1" si="1"/>
        <v>#REF!</v>
      </c>
      <c r="AB6" s="875"/>
      <c r="AC6" s="875"/>
      <c r="AD6" s="875"/>
      <c r="AE6" s="875"/>
      <c r="AF6" s="875"/>
      <c r="AG6" s="875"/>
      <c r="AH6" s="876" t="s">
        <v>38</v>
      </c>
      <c r="AI6" s="877"/>
      <c r="AJ6" s="878"/>
    </row>
    <row r="7" spans="1:49" ht="18" customHeight="1" x14ac:dyDescent="0.4">
      <c r="C7" s="21"/>
      <c r="D7" s="19"/>
      <c r="E7" s="19"/>
      <c r="F7" s="19"/>
      <c r="G7" s="19"/>
      <c r="H7" s="19"/>
      <c r="I7" s="22"/>
      <c r="J7" s="22"/>
      <c r="K7" s="22"/>
      <c r="L7" s="22"/>
      <c r="M7" s="22"/>
      <c r="N7" s="22"/>
      <c r="O7" s="22"/>
      <c r="X7" s="923"/>
      <c r="Y7" s="919">
        <v>7</v>
      </c>
      <c r="Z7" s="919"/>
      <c r="AA7" s="879" t="e">
        <f t="shared" ca="1" si="1"/>
        <v>#REF!</v>
      </c>
      <c r="AB7" s="880"/>
      <c r="AC7" s="880"/>
      <c r="AD7" s="880"/>
      <c r="AE7" s="880"/>
      <c r="AF7" s="880"/>
      <c r="AG7" s="880"/>
      <c r="AH7" s="881"/>
      <c r="AI7" s="880"/>
      <c r="AJ7" s="882"/>
    </row>
    <row r="8" spans="1:49" ht="18" customHeight="1" thickBot="1" x14ac:dyDescent="0.45">
      <c r="B8" s="17" t="s">
        <v>39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W8" s="23"/>
    </row>
    <row r="9" spans="1:49" ht="15" thickBot="1" x14ac:dyDescent="0.45">
      <c r="B9" s="24"/>
      <c r="C9" s="889" t="s">
        <v>16</v>
      </c>
      <c r="D9" s="890"/>
      <c r="E9" s="891"/>
      <c r="F9" s="892" t="s">
        <v>17</v>
      </c>
      <c r="G9" s="893"/>
      <c r="H9" s="893"/>
      <c r="I9" s="894"/>
      <c r="J9" s="890" t="s">
        <v>18</v>
      </c>
      <c r="K9" s="893"/>
      <c r="L9" s="893"/>
      <c r="M9" s="893"/>
      <c r="N9" s="893"/>
      <c r="O9" s="893"/>
      <c r="P9" s="895"/>
      <c r="Q9" s="982" t="s">
        <v>19</v>
      </c>
      <c r="R9" s="982"/>
      <c r="S9" s="982"/>
      <c r="T9" s="982"/>
      <c r="U9" s="982"/>
      <c r="V9" s="982"/>
      <c r="W9" s="982"/>
      <c r="X9" s="991" t="s">
        <v>18</v>
      </c>
      <c r="Y9" s="893"/>
      <c r="Z9" s="893"/>
      <c r="AA9" s="893"/>
      <c r="AB9" s="893"/>
      <c r="AC9" s="893"/>
      <c r="AD9" s="894"/>
      <c r="AE9" s="892" t="s">
        <v>17</v>
      </c>
      <c r="AF9" s="893"/>
      <c r="AG9" s="893"/>
      <c r="AH9" s="894"/>
      <c r="AI9" s="987" t="s">
        <v>20</v>
      </c>
      <c r="AJ9" s="988"/>
      <c r="AK9" s="988"/>
      <c r="AL9" s="988"/>
      <c r="AM9" s="988"/>
      <c r="AN9" s="988"/>
      <c r="AO9" s="989"/>
      <c r="AP9" s="990"/>
    </row>
    <row r="10" spans="1:49" ht="14.25" customHeight="1" x14ac:dyDescent="0.4">
      <c r="B10" s="942">
        <v>1</v>
      </c>
      <c r="C10" s="944">
        <v>0.375</v>
      </c>
      <c r="D10" s="945"/>
      <c r="E10" s="946"/>
      <c r="F10" s="950"/>
      <c r="G10" s="951"/>
      <c r="H10" s="951"/>
      <c r="I10" s="952"/>
      <c r="J10" s="956" t="str">
        <f ca="1">IFERROR(VLOOKUP(AS10,$I$4:$T$6,3,0),"")&amp;IFERROR(VLOOKUP(AS10,$Y$4:$AJ$7,3,0),"")</f>
        <v/>
      </c>
      <c r="K10" s="957"/>
      <c r="L10" s="957"/>
      <c r="M10" s="957"/>
      <c r="N10" s="957"/>
      <c r="O10" s="957"/>
      <c r="P10" s="958"/>
      <c r="Q10" s="961">
        <f>IF(OR(S10="",S11=""),"",S10+S11)</f>
        <v>2</v>
      </c>
      <c r="R10" s="962"/>
      <c r="S10" s="1">
        <v>1</v>
      </c>
      <c r="T10" s="2" t="s">
        <v>21</v>
      </c>
      <c r="U10" s="1">
        <v>0</v>
      </c>
      <c r="V10" s="965">
        <f>IF(OR(U10="",U11=""),"",U10+U11)</f>
        <v>0</v>
      </c>
      <c r="W10" s="966"/>
      <c r="X10" s="969" t="str">
        <f ca="1">IFERROR(VLOOKUP(AT10,$I$4:$T$6,3,0),"")&amp;IFERROR(VLOOKUP(AT10,$Y$4:$AJ$7,3,0),"")</f>
        <v/>
      </c>
      <c r="Y10" s="970"/>
      <c r="Z10" s="970"/>
      <c r="AA10" s="970"/>
      <c r="AB10" s="970"/>
      <c r="AC10" s="970"/>
      <c r="AD10" s="971"/>
      <c r="AE10" s="950"/>
      <c r="AF10" s="951"/>
      <c r="AG10" s="951"/>
      <c r="AH10" s="952"/>
      <c r="AI10" s="975" t="e">
        <f>#REF!</f>
        <v>#REF!</v>
      </c>
      <c r="AJ10" s="904"/>
      <c r="AK10" s="904"/>
      <c r="AL10" s="904"/>
      <c r="AM10" s="904"/>
      <c r="AN10" s="904"/>
      <c r="AO10" s="905"/>
      <c r="AP10" s="906"/>
      <c r="AS10" s="17">
        <v>1</v>
      </c>
      <c r="AT10" s="17">
        <v>2</v>
      </c>
    </row>
    <row r="11" spans="1:49" ht="14.25" customHeight="1" x14ac:dyDescent="0.4">
      <c r="B11" s="943"/>
      <c r="C11" s="947"/>
      <c r="D11" s="948"/>
      <c r="E11" s="949"/>
      <c r="F11" s="953"/>
      <c r="G11" s="954"/>
      <c r="H11" s="954"/>
      <c r="I11" s="955"/>
      <c r="J11" s="959"/>
      <c r="K11" s="959"/>
      <c r="L11" s="959"/>
      <c r="M11" s="959"/>
      <c r="N11" s="959"/>
      <c r="O11" s="959"/>
      <c r="P11" s="960"/>
      <c r="Q11" s="963"/>
      <c r="R11" s="964"/>
      <c r="S11" s="3">
        <v>1</v>
      </c>
      <c r="T11" s="4" t="s">
        <v>21</v>
      </c>
      <c r="U11" s="3">
        <v>0</v>
      </c>
      <c r="V11" s="967"/>
      <c r="W11" s="968"/>
      <c r="X11" s="972"/>
      <c r="Y11" s="973"/>
      <c r="Z11" s="973"/>
      <c r="AA11" s="973"/>
      <c r="AB11" s="973"/>
      <c r="AC11" s="973"/>
      <c r="AD11" s="974"/>
      <c r="AE11" s="953"/>
      <c r="AF11" s="954"/>
      <c r="AG11" s="954"/>
      <c r="AH11" s="955"/>
      <c r="AI11" s="938"/>
      <c r="AJ11" s="939"/>
      <c r="AK11" s="939"/>
      <c r="AL11" s="939"/>
      <c r="AM11" s="939"/>
      <c r="AN11" s="939"/>
      <c r="AO11" s="940"/>
      <c r="AP11" s="941"/>
    </row>
    <row r="12" spans="1:49" ht="14.25" customHeight="1" x14ac:dyDescent="0.4">
      <c r="B12" s="943">
        <v>2</v>
      </c>
      <c r="C12" s="947">
        <v>0.40277777777777801</v>
      </c>
      <c r="D12" s="948">
        <v>0.4375</v>
      </c>
      <c r="E12" s="949"/>
      <c r="F12" s="953"/>
      <c r="G12" s="954"/>
      <c r="H12" s="954"/>
      <c r="I12" s="955"/>
      <c r="J12" s="976" t="str">
        <f t="shared" ref="J12" ca="1" si="2">IFERROR(VLOOKUP(AS12,$I$4:$T$6,3,0),"")&amp;IFERROR(VLOOKUP(AS12,$Y$4:$AJ$7,3,0),"")</f>
        <v/>
      </c>
      <c r="K12" s="977"/>
      <c r="L12" s="977"/>
      <c r="M12" s="977"/>
      <c r="N12" s="977"/>
      <c r="O12" s="977"/>
      <c r="P12" s="978"/>
      <c r="Q12" s="980">
        <f>IF(OR(S12="",S13=""),"",S12+S13)</f>
        <v>2</v>
      </c>
      <c r="R12" s="981"/>
      <c r="S12" s="1">
        <v>1</v>
      </c>
      <c r="T12" s="2" t="s">
        <v>21</v>
      </c>
      <c r="U12" s="1">
        <v>0</v>
      </c>
      <c r="V12" s="980">
        <f t="shared" ref="V12" si="3">IF(OR(U12="",U13=""),"",U12+U13)</f>
        <v>0</v>
      </c>
      <c r="W12" s="981"/>
      <c r="X12" s="984" t="str">
        <f t="shared" ref="X12" ca="1" si="4">IFERROR(VLOOKUP(AT12,$I$4:$T$6,3,0),"")&amp;IFERROR(VLOOKUP(AT12,$Y$4:$AJ$7,3,0),"")</f>
        <v/>
      </c>
      <c r="Y12" s="985"/>
      <c r="Z12" s="985"/>
      <c r="AA12" s="985"/>
      <c r="AB12" s="985"/>
      <c r="AC12" s="985"/>
      <c r="AD12" s="986"/>
      <c r="AE12" s="953"/>
      <c r="AF12" s="954"/>
      <c r="AG12" s="954"/>
      <c r="AH12" s="955"/>
      <c r="AI12" s="934" t="e">
        <f>#REF!</f>
        <v>#REF!</v>
      </c>
      <c r="AJ12" s="935"/>
      <c r="AK12" s="935"/>
      <c r="AL12" s="935"/>
      <c r="AM12" s="935"/>
      <c r="AN12" s="935"/>
      <c r="AO12" s="936"/>
      <c r="AP12" s="937"/>
      <c r="AS12" s="17">
        <v>4</v>
      </c>
      <c r="AT12" s="17">
        <v>5</v>
      </c>
    </row>
    <row r="13" spans="1:49" ht="14.25" customHeight="1" x14ac:dyDescent="0.4">
      <c r="B13" s="943"/>
      <c r="C13" s="947"/>
      <c r="D13" s="948"/>
      <c r="E13" s="949"/>
      <c r="F13" s="953"/>
      <c r="G13" s="954"/>
      <c r="H13" s="954"/>
      <c r="I13" s="955"/>
      <c r="J13" s="979"/>
      <c r="K13" s="959"/>
      <c r="L13" s="959"/>
      <c r="M13" s="959"/>
      <c r="N13" s="959"/>
      <c r="O13" s="959"/>
      <c r="P13" s="960"/>
      <c r="Q13" s="967"/>
      <c r="R13" s="968"/>
      <c r="S13" s="3">
        <v>1</v>
      </c>
      <c r="T13" s="4" t="s">
        <v>21</v>
      </c>
      <c r="U13" s="3">
        <v>0</v>
      </c>
      <c r="V13" s="967"/>
      <c r="W13" s="968"/>
      <c r="X13" s="972"/>
      <c r="Y13" s="973"/>
      <c r="Z13" s="973"/>
      <c r="AA13" s="973"/>
      <c r="AB13" s="973"/>
      <c r="AC13" s="973"/>
      <c r="AD13" s="974"/>
      <c r="AE13" s="953"/>
      <c r="AF13" s="954"/>
      <c r="AG13" s="954"/>
      <c r="AH13" s="955"/>
      <c r="AI13" s="938"/>
      <c r="AJ13" s="939"/>
      <c r="AK13" s="939"/>
      <c r="AL13" s="939"/>
      <c r="AM13" s="939"/>
      <c r="AN13" s="939"/>
      <c r="AO13" s="940"/>
      <c r="AP13" s="941"/>
    </row>
    <row r="14" spans="1:49" ht="14.25" customHeight="1" x14ac:dyDescent="0.4">
      <c r="B14" s="943">
        <v>3</v>
      </c>
      <c r="C14" s="947">
        <v>0.43055555555555602</v>
      </c>
      <c r="D14" s="948"/>
      <c r="E14" s="949"/>
      <c r="F14" s="953"/>
      <c r="G14" s="954"/>
      <c r="H14" s="954"/>
      <c r="I14" s="955"/>
      <c r="J14" s="976" t="str">
        <f t="shared" ref="J14" ca="1" si="5">IFERROR(VLOOKUP(AS14,$I$4:$T$6,3,0),"")&amp;IFERROR(VLOOKUP(AS14,$Y$4:$AJ$7,3,0),"")</f>
        <v/>
      </c>
      <c r="K14" s="977"/>
      <c r="L14" s="977"/>
      <c r="M14" s="977"/>
      <c r="N14" s="977"/>
      <c r="O14" s="977"/>
      <c r="P14" s="978"/>
      <c r="Q14" s="980">
        <f t="shared" ref="Q14" si="6">IF(OR(S14="",S15=""),"",S14+S15)</f>
        <v>0</v>
      </c>
      <c r="R14" s="981"/>
      <c r="S14" s="1">
        <v>0</v>
      </c>
      <c r="T14" s="2" t="s">
        <v>21</v>
      </c>
      <c r="U14" s="1">
        <v>0</v>
      </c>
      <c r="V14" s="980">
        <f t="shared" ref="V14" si="7">IF(OR(U14="",U15=""),"",U14+U15)</f>
        <v>0</v>
      </c>
      <c r="W14" s="981"/>
      <c r="X14" s="984" t="str">
        <f t="shared" ref="X14" ca="1" si="8">IFERROR(VLOOKUP(AT14,$I$4:$T$6,3,0),"")&amp;IFERROR(VLOOKUP(AT14,$Y$4:$AJ$7,3,0),"")</f>
        <v/>
      </c>
      <c r="Y14" s="985"/>
      <c r="Z14" s="985"/>
      <c r="AA14" s="985"/>
      <c r="AB14" s="985"/>
      <c r="AC14" s="985"/>
      <c r="AD14" s="986"/>
      <c r="AE14" s="953"/>
      <c r="AF14" s="954"/>
      <c r="AG14" s="954"/>
      <c r="AH14" s="955"/>
      <c r="AI14" s="934" t="e">
        <f>#REF!</f>
        <v>#REF!</v>
      </c>
      <c r="AJ14" s="935"/>
      <c r="AK14" s="935"/>
      <c r="AL14" s="935"/>
      <c r="AM14" s="935"/>
      <c r="AN14" s="935"/>
      <c r="AO14" s="936"/>
      <c r="AP14" s="937"/>
      <c r="AS14" s="17">
        <v>6</v>
      </c>
      <c r="AT14" s="17">
        <v>7</v>
      </c>
    </row>
    <row r="15" spans="1:49" ht="14.25" customHeight="1" x14ac:dyDescent="0.4">
      <c r="B15" s="943"/>
      <c r="C15" s="947"/>
      <c r="D15" s="948"/>
      <c r="E15" s="949"/>
      <c r="F15" s="953"/>
      <c r="G15" s="954"/>
      <c r="H15" s="954"/>
      <c r="I15" s="955"/>
      <c r="J15" s="979"/>
      <c r="K15" s="959"/>
      <c r="L15" s="959"/>
      <c r="M15" s="959"/>
      <c r="N15" s="959"/>
      <c r="O15" s="959"/>
      <c r="P15" s="960"/>
      <c r="Q15" s="967"/>
      <c r="R15" s="968"/>
      <c r="S15" s="3">
        <v>0</v>
      </c>
      <c r="T15" s="4" t="s">
        <v>21</v>
      </c>
      <c r="U15" s="3">
        <v>0</v>
      </c>
      <c r="V15" s="967"/>
      <c r="W15" s="968"/>
      <c r="X15" s="972"/>
      <c r="Y15" s="973"/>
      <c r="Z15" s="973"/>
      <c r="AA15" s="973"/>
      <c r="AB15" s="973"/>
      <c r="AC15" s="973"/>
      <c r="AD15" s="974"/>
      <c r="AE15" s="953"/>
      <c r="AF15" s="954"/>
      <c r="AG15" s="954"/>
      <c r="AH15" s="955"/>
      <c r="AI15" s="938"/>
      <c r="AJ15" s="939"/>
      <c r="AK15" s="939"/>
      <c r="AL15" s="939"/>
      <c r="AM15" s="939"/>
      <c r="AN15" s="939"/>
      <c r="AO15" s="940"/>
      <c r="AP15" s="941"/>
    </row>
    <row r="16" spans="1:49" ht="14.25" customHeight="1" x14ac:dyDescent="0.4">
      <c r="B16" s="943">
        <v>4</v>
      </c>
      <c r="C16" s="947">
        <v>0.45833333333333298</v>
      </c>
      <c r="D16" s="948">
        <v>0.4375</v>
      </c>
      <c r="E16" s="949"/>
      <c r="F16" s="953"/>
      <c r="G16" s="954"/>
      <c r="H16" s="954"/>
      <c r="I16" s="955"/>
      <c r="J16" s="983" t="str">
        <f t="shared" ref="J16" ca="1" si="9">IFERROR(VLOOKUP(AS16,$I$4:$T$6,3,0),"")&amp;IFERROR(VLOOKUP(AS16,$Y$4:$AJ$7,3,0),"")</f>
        <v/>
      </c>
      <c r="K16" s="977"/>
      <c r="L16" s="977"/>
      <c r="M16" s="977"/>
      <c r="N16" s="977"/>
      <c r="O16" s="977"/>
      <c r="P16" s="978"/>
      <c r="Q16" s="980">
        <f t="shared" ref="Q16" si="10">IF(OR(S16="",S17=""),"",S16+S17)</f>
        <v>2</v>
      </c>
      <c r="R16" s="981"/>
      <c r="S16" s="1">
        <v>2</v>
      </c>
      <c r="T16" s="2" t="s">
        <v>21</v>
      </c>
      <c r="U16" s="1">
        <v>3</v>
      </c>
      <c r="V16" s="980">
        <f t="shared" ref="V16" si="11">IF(OR(U16="",U17=""),"",U16+U17)</f>
        <v>5</v>
      </c>
      <c r="W16" s="981"/>
      <c r="X16" s="984" t="str">
        <f t="shared" ref="X16" ca="1" si="12">IFERROR(VLOOKUP(AT16,$I$4:$T$6,3,0),"")&amp;IFERROR(VLOOKUP(AT16,$Y$4:$AJ$7,3,0),"")</f>
        <v/>
      </c>
      <c r="Y16" s="985"/>
      <c r="Z16" s="985"/>
      <c r="AA16" s="985"/>
      <c r="AB16" s="985"/>
      <c r="AC16" s="985"/>
      <c r="AD16" s="986"/>
      <c r="AE16" s="953"/>
      <c r="AF16" s="954"/>
      <c r="AG16" s="954"/>
      <c r="AH16" s="955"/>
      <c r="AI16" s="934" t="e">
        <f>#REF!</f>
        <v>#REF!</v>
      </c>
      <c r="AJ16" s="935"/>
      <c r="AK16" s="935"/>
      <c r="AL16" s="935"/>
      <c r="AM16" s="935"/>
      <c r="AN16" s="935"/>
      <c r="AO16" s="936"/>
      <c r="AP16" s="937"/>
      <c r="AS16" s="17">
        <v>2</v>
      </c>
      <c r="AT16" s="17">
        <v>3</v>
      </c>
    </row>
    <row r="17" spans="1:64" ht="14.25" customHeight="1" x14ac:dyDescent="0.4">
      <c r="B17" s="943"/>
      <c r="C17" s="947"/>
      <c r="D17" s="948"/>
      <c r="E17" s="949"/>
      <c r="F17" s="953"/>
      <c r="G17" s="954"/>
      <c r="H17" s="954"/>
      <c r="I17" s="955"/>
      <c r="J17" s="959"/>
      <c r="K17" s="959"/>
      <c r="L17" s="959"/>
      <c r="M17" s="959"/>
      <c r="N17" s="959"/>
      <c r="O17" s="959"/>
      <c r="P17" s="960"/>
      <c r="Q17" s="967"/>
      <c r="R17" s="968"/>
      <c r="S17" s="3">
        <v>0</v>
      </c>
      <c r="T17" s="4" t="s">
        <v>21</v>
      </c>
      <c r="U17" s="3">
        <v>2</v>
      </c>
      <c r="V17" s="967"/>
      <c r="W17" s="968"/>
      <c r="X17" s="972"/>
      <c r="Y17" s="973"/>
      <c r="Z17" s="973"/>
      <c r="AA17" s="973"/>
      <c r="AB17" s="973"/>
      <c r="AC17" s="973"/>
      <c r="AD17" s="974"/>
      <c r="AE17" s="953"/>
      <c r="AF17" s="954"/>
      <c r="AG17" s="954"/>
      <c r="AH17" s="955"/>
      <c r="AI17" s="938"/>
      <c r="AJ17" s="939"/>
      <c r="AK17" s="939"/>
      <c r="AL17" s="939"/>
      <c r="AM17" s="939"/>
      <c r="AN17" s="939"/>
      <c r="AO17" s="940"/>
      <c r="AP17" s="941"/>
    </row>
    <row r="18" spans="1:64" ht="14.25" customHeight="1" x14ac:dyDescent="0.4">
      <c r="B18" s="943">
        <v>5</v>
      </c>
      <c r="C18" s="947">
        <v>0.48611111111111099</v>
      </c>
      <c r="D18" s="948"/>
      <c r="E18" s="949"/>
      <c r="F18" s="953"/>
      <c r="G18" s="954"/>
      <c r="H18" s="954"/>
      <c r="I18" s="955"/>
      <c r="J18" s="983" t="str">
        <f t="shared" ref="J18" ca="1" si="13">IFERROR(VLOOKUP(AS18,$I$4:$T$6,3,0),"")&amp;IFERROR(VLOOKUP(AS18,$Y$4:$AJ$7,3,0),"")</f>
        <v/>
      </c>
      <c r="K18" s="977"/>
      <c r="L18" s="977"/>
      <c r="M18" s="977"/>
      <c r="N18" s="977"/>
      <c r="O18" s="977"/>
      <c r="P18" s="978"/>
      <c r="Q18" s="980">
        <f t="shared" ref="Q18" si="14">IF(OR(S18="",S19=""),"",S18+S19)</f>
        <v>1</v>
      </c>
      <c r="R18" s="981"/>
      <c r="S18" s="1">
        <v>1</v>
      </c>
      <c r="T18" s="2" t="s">
        <v>21</v>
      </c>
      <c r="U18" s="1">
        <v>0</v>
      </c>
      <c r="V18" s="980">
        <f t="shared" ref="V18" si="15">IF(OR(U18="",U19=""),"",U18+U19)</f>
        <v>0</v>
      </c>
      <c r="W18" s="981"/>
      <c r="X18" s="984" t="str">
        <f t="shared" ref="X18" ca="1" si="16">IFERROR(VLOOKUP(AT18,$I$4:$T$6,3,0),"")&amp;IFERROR(VLOOKUP(AT18,$Y$4:$AJ$7,3,0),"")</f>
        <v/>
      </c>
      <c r="Y18" s="985"/>
      <c r="Z18" s="985"/>
      <c r="AA18" s="985"/>
      <c r="AB18" s="985"/>
      <c r="AC18" s="985"/>
      <c r="AD18" s="986"/>
      <c r="AE18" s="953"/>
      <c r="AF18" s="954"/>
      <c r="AG18" s="954"/>
      <c r="AH18" s="955"/>
      <c r="AI18" s="934" t="e">
        <f>#REF!</f>
        <v>#REF!</v>
      </c>
      <c r="AJ18" s="935"/>
      <c r="AK18" s="935"/>
      <c r="AL18" s="935"/>
      <c r="AM18" s="935"/>
      <c r="AN18" s="935"/>
      <c r="AO18" s="936"/>
      <c r="AP18" s="937"/>
      <c r="AS18" s="17">
        <v>4</v>
      </c>
      <c r="AT18" s="17">
        <v>6</v>
      </c>
    </row>
    <row r="19" spans="1:64" ht="14.25" customHeight="1" x14ac:dyDescent="0.4">
      <c r="B19" s="943"/>
      <c r="C19" s="947"/>
      <c r="D19" s="948"/>
      <c r="E19" s="949"/>
      <c r="F19" s="953"/>
      <c r="G19" s="954"/>
      <c r="H19" s="954"/>
      <c r="I19" s="955"/>
      <c r="J19" s="959"/>
      <c r="K19" s="959"/>
      <c r="L19" s="959"/>
      <c r="M19" s="959"/>
      <c r="N19" s="959"/>
      <c r="O19" s="959"/>
      <c r="P19" s="960"/>
      <c r="Q19" s="967"/>
      <c r="R19" s="968"/>
      <c r="S19" s="3">
        <v>0</v>
      </c>
      <c r="T19" s="4" t="s">
        <v>21</v>
      </c>
      <c r="U19" s="3">
        <v>0</v>
      </c>
      <c r="V19" s="967"/>
      <c r="W19" s="968"/>
      <c r="X19" s="972"/>
      <c r="Y19" s="973"/>
      <c r="Z19" s="973"/>
      <c r="AA19" s="973"/>
      <c r="AB19" s="973"/>
      <c r="AC19" s="973"/>
      <c r="AD19" s="974"/>
      <c r="AE19" s="953"/>
      <c r="AF19" s="954"/>
      <c r="AG19" s="954"/>
      <c r="AH19" s="955"/>
      <c r="AI19" s="938"/>
      <c r="AJ19" s="939"/>
      <c r="AK19" s="939"/>
      <c r="AL19" s="939"/>
      <c r="AM19" s="939"/>
      <c r="AN19" s="939"/>
      <c r="AO19" s="940"/>
      <c r="AP19" s="941"/>
    </row>
    <row r="20" spans="1:64" ht="14.25" customHeight="1" x14ac:dyDescent="0.4">
      <c r="B20" s="943">
        <v>6</v>
      </c>
      <c r="C20" s="947">
        <v>0.51388888888888895</v>
      </c>
      <c r="D20" s="948"/>
      <c r="E20" s="949"/>
      <c r="F20" s="953"/>
      <c r="G20" s="954"/>
      <c r="H20" s="954"/>
      <c r="I20" s="955"/>
      <c r="J20" s="983" t="str">
        <f t="shared" ref="J20" ca="1" si="17">IFERROR(VLOOKUP(AS20,$I$4:$T$6,3,0),"")&amp;IFERROR(VLOOKUP(AS20,$Y$4:$AJ$7,3,0),"")</f>
        <v/>
      </c>
      <c r="K20" s="977"/>
      <c r="L20" s="977"/>
      <c r="M20" s="977"/>
      <c r="N20" s="977"/>
      <c r="O20" s="977"/>
      <c r="P20" s="978"/>
      <c r="Q20" s="980">
        <f t="shared" ref="Q20" si="18">IF(OR(S20="",S21=""),"",S20+S21)</f>
        <v>2</v>
      </c>
      <c r="R20" s="981"/>
      <c r="S20" s="1">
        <v>2</v>
      </c>
      <c r="T20" s="2" t="s">
        <v>21</v>
      </c>
      <c r="U20" s="1">
        <v>0</v>
      </c>
      <c r="V20" s="980">
        <f t="shared" ref="V20" si="19">IF(OR(U20="",U21=""),"",U20+U21)</f>
        <v>0</v>
      </c>
      <c r="W20" s="981"/>
      <c r="X20" s="984" t="str">
        <f t="shared" ref="X20" ca="1" si="20">IFERROR(VLOOKUP(AT20,$I$4:$T$6,3,0),"")&amp;IFERROR(VLOOKUP(AT20,$Y$4:$AJ$7,3,0),"")</f>
        <v/>
      </c>
      <c r="Y20" s="985"/>
      <c r="Z20" s="985"/>
      <c r="AA20" s="985"/>
      <c r="AB20" s="985"/>
      <c r="AC20" s="985"/>
      <c r="AD20" s="986"/>
      <c r="AE20" s="953"/>
      <c r="AF20" s="954"/>
      <c r="AG20" s="954"/>
      <c r="AH20" s="955"/>
      <c r="AI20" s="934" t="e">
        <f>#REF!</f>
        <v>#REF!</v>
      </c>
      <c r="AJ20" s="935"/>
      <c r="AK20" s="935"/>
      <c r="AL20" s="935"/>
      <c r="AM20" s="935"/>
      <c r="AN20" s="935"/>
      <c r="AO20" s="936"/>
      <c r="AP20" s="937"/>
      <c r="AS20" s="17">
        <v>5</v>
      </c>
      <c r="AT20" s="17">
        <v>7</v>
      </c>
    </row>
    <row r="21" spans="1:64" ht="14.25" customHeight="1" x14ac:dyDescent="0.4">
      <c r="B21" s="1002"/>
      <c r="C21" s="1003"/>
      <c r="D21" s="1004"/>
      <c r="E21" s="1005"/>
      <c r="F21" s="995"/>
      <c r="G21" s="996"/>
      <c r="H21" s="996"/>
      <c r="I21" s="997"/>
      <c r="J21" s="1006"/>
      <c r="K21" s="1006"/>
      <c r="L21" s="1006"/>
      <c r="M21" s="1006"/>
      <c r="N21" s="1006"/>
      <c r="O21" s="1006"/>
      <c r="P21" s="1007"/>
      <c r="Q21" s="965"/>
      <c r="R21" s="966"/>
      <c r="S21" s="5">
        <v>0</v>
      </c>
      <c r="T21" s="6" t="s">
        <v>21</v>
      </c>
      <c r="U21" s="5">
        <v>0</v>
      </c>
      <c r="V21" s="965"/>
      <c r="W21" s="966"/>
      <c r="X21" s="992"/>
      <c r="Y21" s="993"/>
      <c r="Z21" s="993"/>
      <c r="AA21" s="993"/>
      <c r="AB21" s="993"/>
      <c r="AC21" s="993"/>
      <c r="AD21" s="994"/>
      <c r="AE21" s="995"/>
      <c r="AF21" s="996"/>
      <c r="AG21" s="996"/>
      <c r="AH21" s="997"/>
      <c r="AI21" s="998"/>
      <c r="AJ21" s="999"/>
      <c r="AK21" s="999"/>
      <c r="AL21" s="999"/>
      <c r="AM21" s="999"/>
      <c r="AN21" s="999"/>
      <c r="AO21" s="1000"/>
      <c r="AP21" s="1001"/>
    </row>
    <row r="22" spans="1:64" ht="14.25" customHeight="1" x14ac:dyDescent="0.4">
      <c r="B22" s="943">
        <v>7</v>
      </c>
      <c r="C22" s="947">
        <v>0.54166666666666696</v>
      </c>
      <c r="D22" s="948"/>
      <c r="E22" s="949"/>
      <c r="F22" s="953"/>
      <c r="G22" s="954"/>
      <c r="H22" s="954"/>
      <c r="I22" s="955"/>
      <c r="J22" s="983" t="str">
        <f t="shared" ref="J22" ca="1" si="21">IFERROR(VLOOKUP(AS22,$I$4:$T$6,3,0),"")&amp;IFERROR(VLOOKUP(AS22,$Y$4:$AJ$7,3,0),"")</f>
        <v/>
      </c>
      <c r="K22" s="977"/>
      <c r="L22" s="977"/>
      <c r="M22" s="977"/>
      <c r="N22" s="977"/>
      <c r="O22" s="977"/>
      <c r="P22" s="978"/>
      <c r="Q22" s="980">
        <f t="shared" ref="Q22" si="22">IF(OR(S22="",S23=""),"",S22+S23)</f>
        <v>0</v>
      </c>
      <c r="R22" s="981"/>
      <c r="S22" s="7">
        <v>0</v>
      </c>
      <c r="T22" s="8" t="s">
        <v>21</v>
      </c>
      <c r="U22" s="7">
        <v>0</v>
      </c>
      <c r="V22" s="980">
        <f t="shared" ref="V22" si="23">IF(OR(U22="",U23=""),"",U22+U23)</f>
        <v>0</v>
      </c>
      <c r="W22" s="981"/>
      <c r="X22" s="984" t="str">
        <f t="shared" ref="X22" ca="1" si="24">IFERROR(VLOOKUP(AT22,$I$4:$T$6,3,0),"")&amp;IFERROR(VLOOKUP(AT22,$Y$4:$AJ$7,3,0),"")</f>
        <v/>
      </c>
      <c r="Y22" s="985"/>
      <c r="Z22" s="985"/>
      <c r="AA22" s="985"/>
      <c r="AB22" s="985"/>
      <c r="AC22" s="985"/>
      <c r="AD22" s="986"/>
      <c r="AE22" s="953"/>
      <c r="AF22" s="954"/>
      <c r="AG22" s="954"/>
      <c r="AH22" s="955"/>
      <c r="AI22" s="934" t="e">
        <f>#REF!</f>
        <v>#REF!</v>
      </c>
      <c r="AJ22" s="935"/>
      <c r="AK22" s="935"/>
      <c r="AL22" s="935"/>
      <c r="AM22" s="935"/>
      <c r="AN22" s="935"/>
      <c r="AO22" s="936"/>
      <c r="AP22" s="937"/>
      <c r="AS22" s="17">
        <v>1</v>
      </c>
      <c r="AT22" s="17">
        <v>3</v>
      </c>
    </row>
    <row r="23" spans="1:64" ht="14.25" customHeight="1" x14ac:dyDescent="0.4">
      <c r="B23" s="943"/>
      <c r="C23" s="947"/>
      <c r="D23" s="948"/>
      <c r="E23" s="949"/>
      <c r="F23" s="953"/>
      <c r="G23" s="954"/>
      <c r="H23" s="954"/>
      <c r="I23" s="955"/>
      <c r="J23" s="959"/>
      <c r="K23" s="959"/>
      <c r="L23" s="959"/>
      <c r="M23" s="959"/>
      <c r="N23" s="959"/>
      <c r="O23" s="959"/>
      <c r="P23" s="960"/>
      <c r="Q23" s="967"/>
      <c r="R23" s="968"/>
      <c r="S23" s="3">
        <v>0</v>
      </c>
      <c r="T23" s="4" t="s">
        <v>21</v>
      </c>
      <c r="U23" s="3">
        <v>0</v>
      </c>
      <c r="V23" s="967"/>
      <c r="W23" s="968"/>
      <c r="X23" s="972"/>
      <c r="Y23" s="973"/>
      <c r="Z23" s="973"/>
      <c r="AA23" s="973"/>
      <c r="AB23" s="973"/>
      <c r="AC23" s="973"/>
      <c r="AD23" s="974"/>
      <c r="AE23" s="953"/>
      <c r="AF23" s="954"/>
      <c r="AG23" s="954"/>
      <c r="AH23" s="955"/>
      <c r="AI23" s="938"/>
      <c r="AJ23" s="939"/>
      <c r="AK23" s="939"/>
      <c r="AL23" s="939"/>
      <c r="AM23" s="939"/>
      <c r="AN23" s="939"/>
      <c r="AO23" s="940"/>
      <c r="AP23" s="941"/>
    </row>
    <row r="24" spans="1:64" ht="14.25" customHeight="1" x14ac:dyDescent="0.4">
      <c r="B24" s="943">
        <v>8</v>
      </c>
      <c r="C24" s="947">
        <v>0.56944444444444398</v>
      </c>
      <c r="D24" s="948">
        <v>0.4375</v>
      </c>
      <c r="E24" s="949"/>
      <c r="F24" s="953"/>
      <c r="G24" s="954"/>
      <c r="H24" s="954"/>
      <c r="I24" s="955"/>
      <c r="J24" s="983" t="str">
        <f t="shared" ref="J24" ca="1" si="25">IFERROR(VLOOKUP(AS24,$I$4:$T$6,3,0),"")&amp;IFERROR(VLOOKUP(AS24,$Y$4:$AJ$7,3,0),"")</f>
        <v/>
      </c>
      <c r="K24" s="977"/>
      <c r="L24" s="977"/>
      <c r="M24" s="977"/>
      <c r="N24" s="977"/>
      <c r="O24" s="977"/>
      <c r="P24" s="978"/>
      <c r="Q24" s="980">
        <f t="shared" ref="Q24" si="26">IF(OR(S24="",S25=""),"",S24+S25)</f>
        <v>3</v>
      </c>
      <c r="R24" s="981"/>
      <c r="S24" s="1">
        <v>3</v>
      </c>
      <c r="T24" s="2" t="s">
        <v>21</v>
      </c>
      <c r="U24" s="1">
        <v>0</v>
      </c>
      <c r="V24" s="980">
        <f t="shared" ref="V24" si="27">IF(OR(U24="",U25=""),"",U24+U25)</f>
        <v>0</v>
      </c>
      <c r="W24" s="981"/>
      <c r="X24" s="984" t="str">
        <f t="shared" ref="X24" ca="1" si="28">IFERROR(VLOOKUP(AT24,$I$4:$T$6,3,0),"")&amp;IFERROR(VLOOKUP(AT24,$Y$4:$AJ$7,3,0),"")</f>
        <v/>
      </c>
      <c r="Y24" s="985"/>
      <c r="Z24" s="985"/>
      <c r="AA24" s="985"/>
      <c r="AB24" s="985"/>
      <c r="AC24" s="985"/>
      <c r="AD24" s="986"/>
      <c r="AE24" s="953"/>
      <c r="AF24" s="954"/>
      <c r="AG24" s="954"/>
      <c r="AH24" s="955"/>
      <c r="AI24" s="934" t="e">
        <f>#REF!</f>
        <v>#REF!</v>
      </c>
      <c r="AJ24" s="935"/>
      <c r="AK24" s="935"/>
      <c r="AL24" s="935"/>
      <c r="AM24" s="935"/>
      <c r="AN24" s="935"/>
      <c r="AO24" s="936"/>
      <c r="AP24" s="937"/>
      <c r="AS24" s="17">
        <v>4</v>
      </c>
      <c r="AT24" s="17">
        <v>7</v>
      </c>
    </row>
    <row r="25" spans="1:64" ht="14.25" customHeight="1" x14ac:dyDescent="0.4">
      <c r="B25" s="943"/>
      <c r="C25" s="947"/>
      <c r="D25" s="948"/>
      <c r="E25" s="949"/>
      <c r="F25" s="953"/>
      <c r="G25" s="954"/>
      <c r="H25" s="954"/>
      <c r="I25" s="955"/>
      <c r="J25" s="959"/>
      <c r="K25" s="959"/>
      <c r="L25" s="959"/>
      <c r="M25" s="959"/>
      <c r="N25" s="959"/>
      <c r="O25" s="959"/>
      <c r="P25" s="960"/>
      <c r="Q25" s="967"/>
      <c r="R25" s="968"/>
      <c r="S25" s="3">
        <v>0</v>
      </c>
      <c r="T25" s="4" t="s">
        <v>21</v>
      </c>
      <c r="U25" s="3">
        <v>0</v>
      </c>
      <c r="V25" s="967"/>
      <c r="W25" s="968"/>
      <c r="X25" s="972"/>
      <c r="Y25" s="973"/>
      <c r="Z25" s="973"/>
      <c r="AA25" s="973"/>
      <c r="AB25" s="973"/>
      <c r="AC25" s="973"/>
      <c r="AD25" s="974"/>
      <c r="AE25" s="953"/>
      <c r="AF25" s="954"/>
      <c r="AG25" s="954"/>
      <c r="AH25" s="955"/>
      <c r="AI25" s="938"/>
      <c r="AJ25" s="939"/>
      <c r="AK25" s="939"/>
      <c r="AL25" s="939"/>
      <c r="AM25" s="939"/>
      <c r="AN25" s="939"/>
      <c r="AO25" s="940"/>
      <c r="AP25" s="941"/>
    </row>
    <row r="26" spans="1:64" ht="14.25" customHeight="1" x14ac:dyDescent="0.4">
      <c r="B26" s="942">
        <v>9</v>
      </c>
      <c r="C26" s="944">
        <v>0.59722222222222199</v>
      </c>
      <c r="D26" s="945">
        <v>0.4375</v>
      </c>
      <c r="E26" s="946"/>
      <c r="F26" s="1016"/>
      <c r="G26" s="1017"/>
      <c r="H26" s="1017"/>
      <c r="I26" s="1018"/>
      <c r="J26" s="1027" t="str">
        <f t="shared" ref="J26" ca="1" si="29">IFERROR(VLOOKUP(AS26,$I$4:$T$6,3,0),"")&amp;IFERROR(VLOOKUP(AS26,$Y$4:$AJ$7,3,0),"")</f>
        <v/>
      </c>
      <c r="K26" s="1006"/>
      <c r="L26" s="1006"/>
      <c r="M26" s="1006"/>
      <c r="N26" s="1006"/>
      <c r="O26" s="1006"/>
      <c r="P26" s="1007"/>
      <c r="Q26" s="965">
        <f t="shared" ref="Q26" si="30">IF(OR(S26="",S27=""),"",S26+S27)</f>
        <v>0</v>
      </c>
      <c r="R26" s="966"/>
      <c r="S26" s="1">
        <v>0</v>
      </c>
      <c r="T26" s="2" t="s">
        <v>21</v>
      </c>
      <c r="U26" s="1">
        <v>0</v>
      </c>
      <c r="V26" s="965">
        <f t="shared" ref="V26" si="31">IF(OR(U26="",U27=""),"",U26+U27)</f>
        <v>1</v>
      </c>
      <c r="W26" s="966"/>
      <c r="X26" s="1032" t="str">
        <f t="shared" ref="X26" ca="1" si="32">IFERROR(VLOOKUP(AT26,$I$4:$T$6,3,0),"")&amp;IFERROR(VLOOKUP(AT26,$Y$4:$AJ$7,3,0),"")</f>
        <v/>
      </c>
      <c r="Y26" s="993"/>
      <c r="Z26" s="993"/>
      <c r="AA26" s="993"/>
      <c r="AB26" s="993"/>
      <c r="AC26" s="993"/>
      <c r="AD26" s="994"/>
      <c r="AE26" s="1016"/>
      <c r="AF26" s="1017"/>
      <c r="AG26" s="1017"/>
      <c r="AH26" s="1018"/>
      <c r="AI26" s="934" t="e">
        <f>#REF!</f>
        <v>#REF!</v>
      </c>
      <c r="AJ26" s="935"/>
      <c r="AK26" s="935"/>
      <c r="AL26" s="935"/>
      <c r="AM26" s="935"/>
      <c r="AN26" s="935"/>
      <c r="AO26" s="936"/>
      <c r="AP26" s="937"/>
      <c r="AS26" s="17">
        <v>5</v>
      </c>
      <c r="AT26" s="17">
        <v>6</v>
      </c>
    </row>
    <row r="27" spans="1:64" ht="14.25" customHeight="1" thickBot="1" x14ac:dyDescent="0.45">
      <c r="B27" s="1023"/>
      <c r="C27" s="1024"/>
      <c r="D27" s="1025"/>
      <c r="E27" s="1026"/>
      <c r="F27" s="1019"/>
      <c r="G27" s="1020"/>
      <c r="H27" s="1020"/>
      <c r="I27" s="1021"/>
      <c r="J27" s="1028"/>
      <c r="K27" s="1028"/>
      <c r="L27" s="1028"/>
      <c r="M27" s="1028"/>
      <c r="N27" s="1028"/>
      <c r="O27" s="1028"/>
      <c r="P27" s="1029"/>
      <c r="Q27" s="1030"/>
      <c r="R27" s="1031"/>
      <c r="S27" s="9">
        <v>0</v>
      </c>
      <c r="T27" s="10" t="s">
        <v>21</v>
      </c>
      <c r="U27" s="9">
        <v>1</v>
      </c>
      <c r="V27" s="1030"/>
      <c r="W27" s="1031"/>
      <c r="X27" s="1033"/>
      <c r="Y27" s="1034"/>
      <c r="Z27" s="1034"/>
      <c r="AA27" s="1034"/>
      <c r="AB27" s="1034"/>
      <c r="AC27" s="1034"/>
      <c r="AD27" s="1035"/>
      <c r="AE27" s="1019"/>
      <c r="AF27" s="1020"/>
      <c r="AG27" s="1020"/>
      <c r="AH27" s="1021"/>
      <c r="AI27" s="1022"/>
      <c r="AJ27" s="907"/>
      <c r="AK27" s="907"/>
      <c r="AL27" s="907"/>
      <c r="AM27" s="907"/>
      <c r="AN27" s="907"/>
      <c r="AO27" s="908"/>
      <c r="AP27" s="909"/>
    </row>
    <row r="28" spans="1:64" ht="14.25" hidden="1" customHeight="1" x14ac:dyDescent="0.4">
      <c r="B28" s="1036">
        <v>10</v>
      </c>
      <c r="C28" s="1038">
        <v>0.63888888888888895</v>
      </c>
      <c r="D28" s="1039">
        <v>0.4375</v>
      </c>
      <c r="E28" s="1040"/>
      <c r="F28" s="898"/>
      <c r="G28" s="899"/>
      <c r="H28" s="899"/>
      <c r="I28" s="900"/>
      <c r="J28" s="1036" t="str">
        <f>H4&amp;"1位"</f>
        <v>ｅ1位</v>
      </c>
      <c r="K28" s="1044"/>
      <c r="L28" s="1047"/>
      <c r="M28" s="1048"/>
      <c r="N28" s="1048"/>
      <c r="O28" s="1048"/>
      <c r="P28" s="1049"/>
      <c r="Q28" s="1053" t="str">
        <f t="shared" ref="Q28" si="33">IF(OR(S28="",S29=""),"",S28+S29)</f>
        <v/>
      </c>
      <c r="R28" s="1053"/>
      <c r="S28" s="11"/>
      <c r="T28" s="12" t="s">
        <v>21</v>
      </c>
      <c r="U28" s="11"/>
      <c r="V28" s="1053" t="str">
        <f t="shared" ref="V28" si="34">IF(OR(U28="",U29=""),"",U28+U29)</f>
        <v/>
      </c>
      <c r="W28" s="1053"/>
      <c r="X28" s="969"/>
      <c r="Y28" s="1055"/>
      <c r="Z28" s="1055"/>
      <c r="AA28" s="1055"/>
      <c r="AB28" s="1056"/>
      <c r="AC28" s="1060" t="str">
        <f>X4&amp;"1位"</f>
        <v>ｆ1位</v>
      </c>
      <c r="AD28" s="1061"/>
      <c r="AE28" s="898"/>
      <c r="AF28" s="899"/>
      <c r="AG28" s="899"/>
      <c r="AH28" s="900"/>
      <c r="AI28" s="904" t="e">
        <f>#REF!</f>
        <v>#REF!</v>
      </c>
      <c r="AJ28" s="904"/>
      <c r="AK28" s="904"/>
      <c r="AL28" s="904"/>
      <c r="AM28" s="904"/>
      <c r="AN28" s="904"/>
      <c r="AO28" s="905"/>
      <c r="AP28" s="906"/>
      <c r="AS28" s="17">
        <v>5</v>
      </c>
      <c r="AT28" s="17">
        <v>6</v>
      </c>
    </row>
    <row r="29" spans="1:64" ht="14.25" hidden="1" customHeight="1" thickBot="1" x14ac:dyDescent="0.45">
      <c r="B29" s="1037"/>
      <c r="C29" s="1041"/>
      <c r="D29" s="1042"/>
      <c r="E29" s="1043"/>
      <c r="F29" s="901"/>
      <c r="G29" s="902"/>
      <c r="H29" s="902"/>
      <c r="I29" s="903"/>
      <c r="J29" s="1045"/>
      <c r="K29" s="1046"/>
      <c r="L29" s="1050"/>
      <c r="M29" s="1051"/>
      <c r="N29" s="1051"/>
      <c r="O29" s="1051"/>
      <c r="P29" s="1052"/>
      <c r="Q29" s="1054"/>
      <c r="R29" s="1054"/>
      <c r="S29" s="13"/>
      <c r="T29" s="14" t="s">
        <v>21</v>
      </c>
      <c r="U29" s="13"/>
      <c r="V29" s="1054"/>
      <c r="W29" s="1054"/>
      <c r="X29" s="1057"/>
      <c r="Y29" s="1058"/>
      <c r="Z29" s="1058"/>
      <c r="AA29" s="1058"/>
      <c r="AB29" s="1059"/>
      <c r="AC29" s="1062"/>
      <c r="AD29" s="1063"/>
      <c r="AE29" s="901"/>
      <c r="AF29" s="902"/>
      <c r="AG29" s="902"/>
      <c r="AH29" s="903"/>
      <c r="AI29" s="907"/>
      <c r="AJ29" s="907"/>
      <c r="AK29" s="907"/>
      <c r="AL29" s="907"/>
      <c r="AM29" s="907"/>
      <c r="AN29" s="907"/>
      <c r="AO29" s="908"/>
      <c r="AP29" s="909"/>
    </row>
    <row r="30" spans="1:64" s="34" customFormat="1" ht="17.25" x14ac:dyDescent="0.4">
      <c r="A30" s="25"/>
      <c r="B30" s="26"/>
      <c r="C30" s="27"/>
      <c r="D30" s="27"/>
      <c r="E30" s="27"/>
      <c r="F30" s="26"/>
      <c r="G30" s="26"/>
      <c r="H30" s="26"/>
      <c r="I30" s="26"/>
      <c r="J30" s="26"/>
      <c r="K30" s="28"/>
      <c r="L30" s="28"/>
      <c r="M30" s="29"/>
      <c r="N30" s="30"/>
      <c r="O30" s="29"/>
      <c r="P30" s="28"/>
      <c r="Q30" s="28"/>
      <c r="R30" s="26"/>
      <c r="S30" s="26"/>
      <c r="T30" s="26"/>
      <c r="U30" s="26"/>
      <c r="V30" s="26"/>
      <c r="W30" s="31"/>
      <c r="X30" s="31"/>
      <c r="Y30" s="31"/>
      <c r="Z30" s="31"/>
      <c r="AA30" s="31"/>
      <c r="AB30" s="31"/>
      <c r="AC30" s="32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S30" s="17">
        <v>5</v>
      </c>
      <c r="AT30" s="17">
        <v>6</v>
      </c>
    </row>
    <row r="31" spans="1:64" s="35" customFormat="1" ht="11.25" customHeight="1" x14ac:dyDescent="0.4">
      <c r="B31" s="1076"/>
      <c r="C31" s="1078" t="str">
        <f>H4</f>
        <v>ｅ</v>
      </c>
      <c r="D31" s="1079"/>
      <c r="E31" s="1079"/>
      <c r="F31" s="1079"/>
      <c r="G31" s="1079"/>
      <c r="H31" s="1080"/>
      <c r="I31" s="1012" t="e">
        <f ca="1">IF(C33="","",C33)</f>
        <v>#REF!</v>
      </c>
      <c r="J31" s="936"/>
      <c r="K31" s="936"/>
      <c r="L31" s="936"/>
      <c r="M31" s="936"/>
      <c r="N31" s="1013"/>
      <c r="O31" s="1012" t="e">
        <f ca="1">IF(C35="","",C35)</f>
        <v>#REF!</v>
      </c>
      <c r="P31" s="936"/>
      <c r="Q31" s="936"/>
      <c r="R31" s="936"/>
      <c r="S31" s="936"/>
      <c r="T31" s="1013"/>
      <c r="U31" s="1012" t="e">
        <f ca="1">IF(C37="","",C37)</f>
        <v>#REF!</v>
      </c>
      <c r="V31" s="936"/>
      <c r="W31" s="936"/>
      <c r="X31" s="936"/>
      <c r="Y31" s="936"/>
      <c r="Z31" s="1013"/>
      <c r="AA31" s="1012" t="s">
        <v>22</v>
      </c>
      <c r="AB31" s="1013"/>
      <c r="AC31" s="1012" t="s">
        <v>19</v>
      </c>
      <c r="AD31" s="1013"/>
      <c r="AE31" s="1012" t="s">
        <v>23</v>
      </c>
      <c r="AF31" s="1013"/>
      <c r="AG31" s="1012" t="s">
        <v>24</v>
      </c>
      <c r="AH31" s="936"/>
      <c r="AI31" s="1013"/>
      <c r="AJ31" s="1012" t="s">
        <v>25</v>
      </c>
      <c r="AK31" s="1013"/>
      <c r="AR31" s="36"/>
      <c r="AS31" s="17"/>
      <c r="AT31" s="17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</row>
    <row r="32" spans="1:64" s="35" customFormat="1" ht="11.25" customHeight="1" x14ac:dyDescent="0.4">
      <c r="B32" s="1077"/>
      <c r="C32" s="1081"/>
      <c r="D32" s="1082"/>
      <c r="E32" s="1082"/>
      <c r="F32" s="1082"/>
      <c r="G32" s="1082"/>
      <c r="H32" s="1083"/>
      <c r="I32" s="1014"/>
      <c r="J32" s="940"/>
      <c r="K32" s="940"/>
      <c r="L32" s="940"/>
      <c r="M32" s="940"/>
      <c r="N32" s="1015"/>
      <c r="O32" s="1014"/>
      <c r="P32" s="940"/>
      <c r="Q32" s="940"/>
      <c r="R32" s="940"/>
      <c r="S32" s="940"/>
      <c r="T32" s="1015"/>
      <c r="U32" s="1014"/>
      <c r="V32" s="940"/>
      <c r="W32" s="940"/>
      <c r="X32" s="940"/>
      <c r="Y32" s="940"/>
      <c r="Z32" s="1015"/>
      <c r="AA32" s="1014"/>
      <c r="AB32" s="1015"/>
      <c r="AC32" s="1014"/>
      <c r="AD32" s="1015"/>
      <c r="AE32" s="1014"/>
      <c r="AF32" s="1015"/>
      <c r="AG32" s="1014"/>
      <c r="AH32" s="940"/>
      <c r="AI32" s="1015"/>
      <c r="AJ32" s="1014"/>
      <c r="AK32" s="1015"/>
      <c r="AR32" s="36"/>
      <c r="AS32" s="33"/>
      <c r="AT32" s="33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</row>
    <row r="33" spans="2:64" s="35" customFormat="1" ht="11.25" customHeight="1" x14ac:dyDescent="0.4">
      <c r="B33" s="1064">
        <v>1</v>
      </c>
      <c r="C33" s="1065" t="e">
        <f ca="1">K4</f>
        <v>#REF!</v>
      </c>
      <c r="D33" s="936"/>
      <c r="E33" s="936"/>
      <c r="F33" s="936"/>
      <c r="G33" s="936"/>
      <c r="H33" s="1013"/>
      <c r="I33" s="1066"/>
      <c r="J33" s="1067"/>
      <c r="K33" s="1067"/>
      <c r="L33" s="1067"/>
      <c r="M33" s="1067"/>
      <c r="N33" s="1068"/>
      <c r="O33" s="1072" t="str">
        <f>IF(OR(P33="",S33=""),"",IF(P33&gt;S33,"○",IF(P33=S33,"△","●")))</f>
        <v>○</v>
      </c>
      <c r="P33" s="1008">
        <f>$Q$10</f>
        <v>2</v>
      </c>
      <c r="Q33" s="1009"/>
      <c r="R33" s="1074" t="s">
        <v>10</v>
      </c>
      <c r="S33" s="1008">
        <f>$V$10</f>
        <v>0</v>
      </c>
      <c r="T33" s="1013"/>
      <c r="U33" s="1072" t="str">
        <f>IF(OR(V33="",Y33=""),"",IF(V33&gt;Y33,"○",IF(V33=Y33,"△","●")))</f>
        <v>△</v>
      </c>
      <c r="V33" s="1008">
        <f>$Q$22</f>
        <v>0</v>
      </c>
      <c r="W33" s="1009"/>
      <c r="X33" s="1074" t="s">
        <v>10</v>
      </c>
      <c r="Y33" s="1008">
        <f>$V$22</f>
        <v>0</v>
      </c>
      <c r="Z33" s="1013"/>
      <c r="AA33" s="1012">
        <f t="shared" ref="AA33:AA37" si="35">IF(AND($J33="",$P33="",$V33=""),"",COUNTIF($I33:$Z33,"○")*3+COUNTIF($I33:$Z33,"△")*1)</f>
        <v>4</v>
      </c>
      <c r="AB33" s="1013"/>
      <c r="AC33" s="1012">
        <f t="shared" ref="AC33:AC37" si="36">IF(AND($J33="",$P33="",$V33=""),"",SUM($J33,$P33,$V33))</f>
        <v>2</v>
      </c>
      <c r="AD33" s="1013"/>
      <c r="AE33" s="1012">
        <f t="shared" ref="AE33:AE37" si="37">IF(AND($M33="",$S33="",$Y33=""),"",SUM($M33,$S33,$Y33))</f>
        <v>0</v>
      </c>
      <c r="AF33" s="1013"/>
      <c r="AG33" s="1012">
        <f t="shared" ref="AG33:AG37" si="38">IF(OR(AC33="",AE33=""),"",AC33-AE33)</f>
        <v>2</v>
      </c>
      <c r="AH33" s="936"/>
      <c r="AI33" s="1013"/>
      <c r="AJ33" s="1012">
        <v>2</v>
      </c>
      <c r="AK33" s="1013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</row>
    <row r="34" spans="2:64" s="35" customFormat="1" ht="11.25" customHeight="1" x14ac:dyDescent="0.4">
      <c r="B34" s="1064"/>
      <c r="C34" s="1014"/>
      <c r="D34" s="940"/>
      <c r="E34" s="940"/>
      <c r="F34" s="940"/>
      <c r="G34" s="940"/>
      <c r="H34" s="1015"/>
      <c r="I34" s="1069"/>
      <c r="J34" s="1070"/>
      <c r="K34" s="1070"/>
      <c r="L34" s="1070"/>
      <c r="M34" s="1070"/>
      <c r="N34" s="1071"/>
      <c r="O34" s="1073"/>
      <c r="P34" s="1010"/>
      <c r="Q34" s="1011"/>
      <c r="R34" s="1075"/>
      <c r="S34" s="1010"/>
      <c r="T34" s="1015"/>
      <c r="U34" s="1073"/>
      <c r="V34" s="1010"/>
      <c r="W34" s="1011"/>
      <c r="X34" s="1075"/>
      <c r="Y34" s="1010"/>
      <c r="Z34" s="1015"/>
      <c r="AA34" s="1014"/>
      <c r="AB34" s="1015"/>
      <c r="AC34" s="1014"/>
      <c r="AD34" s="1015"/>
      <c r="AE34" s="1014"/>
      <c r="AF34" s="1015"/>
      <c r="AG34" s="1014"/>
      <c r="AH34" s="940"/>
      <c r="AI34" s="1015"/>
      <c r="AJ34" s="1014"/>
      <c r="AK34" s="1015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</row>
    <row r="35" spans="2:64" s="35" customFormat="1" ht="11.25" customHeight="1" x14ac:dyDescent="0.4">
      <c r="B35" s="1064">
        <v>2</v>
      </c>
      <c r="C35" s="1065" t="e">
        <f ca="1">K5</f>
        <v>#REF!</v>
      </c>
      <c r="D35" s="936"/>
      <c r="E35" s="936"/>
      <c r="F35" s="936"/>
      <c r="G35" s="936"/>
      <c r="H35" s="1013"/>
      <c r="I35" s="1072" t="str">
        <f>IF(OR(J35="",M35=""),"",IF(J35&gt;M35,"○",IF(J35=M35,"△","●")))</f>
        <v>●</v>
      </c>
      <c r="J35" s="1008">
        <f>IF(S33="","",S33)</f>
        <v>0</v>
      </c>
      <c r="K35" s="1009"/>
      <c r="L35" s="1074" t="s">
        <v>10</v>
      </c>
      <c r="M35" s="1008">
        <f>IF(P33="","",P33)</f>
        <v>2</v>
      </c>
      <c r="N35" s="1013"/>
      <c r="O35" s="1066"/>
      <c r="P35" s="1067"/>
      <c r="Q35" s="1067"/>
      <c r="R35" s="1067"/>
      <c r="S35" s="1067"/>
      <c r="T35" s="1068"/>
      <c r="U35" s="1072" t="str">
        <f>IF(OR(V35="",Y35=""),"",IF(V35&gt;Y35,"○",IF(V35=Y35,"△","●")))</f>
        <v>●</v>
      </c>
      <c r="V35" s="1008">
        <f>$Q$16</f>
        <v>2</v>
      </c>
      <c r="W35" s="1009"/>
      <c r="X35" s="1074" t="s">
        <v>10</v>
      </c>
      <c r="Y35" s="1008">
        <f>$V$16</f>
        <v>5</v>
      </c>
      <c r="Z35" s="1013"/>
      <c r="AA35" s="1012">
        <f t="shared" si="35"/>
        <v>0</v>
      </c>
      <c r="AB35" s="1013"/>
      <c r="AC35" s="1012">
        <f t="shared" si="36"/>
        <v>2</v>
      </c>
      <c r="AD35" s="1013"/>
      <c r="AE35" s="1012">
        <f t="shared" si="37"/>
        <v>7</v>
      </c>
      <c r="AF35" s="1013"/>
      <c r="AG35" s="1012">
        <f t="shared" si="38"/>
        <v>-5</v>
      </c>
      <c r="AH35" s="936"/>
      <c r="AI35" s="1013"/>
      <c r="AJ35" s="1012">
        <v>3</v>
      </c>
      <c r="AK35" s="1013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</row>
    <row r="36" spans="2:64" s="35" customFormat="1" ht="11.25" customHeight="1" x14ac:dyDescent="0.4">
      <c r="B36" s="1064"/>
      <c r="C36" s="1014"/>
      <c r="D36" s="940"/>
      <c r="E36" s="940"/>
      <c r="F36" s="940"/>
      <c r="G36" s="940"/>
      <c r="H36" s="1015"/>
      <c r="I36" s="1073"/>
      <c r="J36" s="1010"/>
      <c r="K36" s="1011"/>
      <c r="L36" s="1075"/>
      <c r="M36" s="1010"/>
      <c r="N36" s="1015"/>
      <c r="O36" s="1069"/>
      <c r="P36" s="1070"/>
      <c r="Q36" s="1070"/>
      <c r="R36" s="1070"/>
      <c r="S36" s="1070"/>
      <c r="T36" s="1071"/>
      <c r="U36" s="1073"/>
      <c r="V36" s="1010"/>
      <c r="W36" s="1011"/>
      <c r="X36" s="1075"/>
      <c r="Y36" s="1010"/>
      <c r="Z36" s="1015"/>
      <c r="AA36" s="1014"/>
      <c r="AB36" s="1015"/>
      <c r="AC36" s="1014"/>
      <c r="AD36" s="1015"/>
      <c r="AE36" s="1014"/>
      <c r="AF36" s="1015"/>
      <c r="AG36" s="1014"/>
      <c r="AH36" s="940"/>
      <c r="AI36" s="1015"/>
      <c r="AJ36" s="1014"/>
      <c r="AK36" s="1015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</row>
    <row r="37" spans="2:64" s="35" customFormat="1" ht="11.25" customHeight="1" x14ac:dyDescent="0.4">
      <c r="B37" s="1064">
        <v>3</v>
      </c>
      <c r="C37" s="1065" t="e">
        <f ca="1">K6</f>
        <v>#REF!</v>
      </c>
      <c r="D37" s="936"/>
      <c r="E37" s="936"/>
      <c r="F37" s="936"/>
      <c r="G37" s="936"/>
      <c r="H37" s="1013"/>
      <c r="I37" s="1072" t="str">
        <f>IF(OR(J37="",M37=""),"",IF(J37&gt;M37,"○",IF(J37=M37,"△","●")))</f>
        <v>△</v>
      </c>
      <c r="J37" s="1008">
        <f>IF(Y33="","",Y33)</f>
        <v>0</v>
      </c>
      <c r="K37" s="1009"/>
      <c r="L37" s="1074" t="s">
        <v>10</v>
      </c>
      <c r="M37" s="1008">
        <f>IF(V33="","",V33)</f>
        <v>0</v>
      </c>
      <c r="N37" s="1013"/>
      <c r="O37" s="1072" t="str">
        <f>IF(OR(P37="",S37=""),"",IF(P37&gt;S37,"○",IF(P37=S37,"△","●")))</f>
        <v>○</v>
      </c>
      <c r="P37" s="1008">
        <f>IF(Y35="","",Y35)</f>
        <v>5</v>
      </c>
      <c r="Q37" s="1009"/>
      <c r="R37" s="1074" t="s">
        <v>10</v>
      </c>
      <c r="S37" s="1008">
        <f>IF(V35="","",V35)</f>
        <v>2</v>
      </c>
      <c r="T37" s="1013"/>
      <c r="U37" s="1066"/>
      <c r="V37" s="1067"/>
      <c r="W37" s="1067"/>
      <c r="X37" s="1067"/>
      <c r="Y37" s="1067"/>
      <c r="Z37" s="1068"/>
      <c r="AA37" s="1012">
        <f t="shared" si="35"/>
        <v>4</v>
      </c>
      <c r="AB37" s="1013"/>
      <c r="AC37" s="1012">
        <f t="shared" si="36"/>
        <v>5</v>
      </c>
      <c r="AD37" s="1013"/>
      <c r="AE37" s="1012">
        <f t="shared" si="37"/>
        <v>2</v>
      </c>
      <c r="AF37" s="1013"/>
      <c r="AG37" s="1012">
        <f t="shared" si="38"/>
        <v>3</v>
      </c>
      <c r="AH37" s="936"/>
      <c r="AI37" s="1013"/>
      <c r="AJ37" s="1012">
        <v>1</v>
      </c>
      <c r="AK37" s="1013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</row>
    <row r="38" spans="2:64" s="35" customFormat="1" ht="11.25" customHeight="1" x14ac:dyDescent="0.4">
      <c r="B38" s="1064"/>
      <c r="C38" s="1014"/>
      <c r="D38" s="940"/>
      <c r="E38" s="940"/>
      <c r="F38" s="940"/>
      <c r="G38" s="940"/>
      <c r="H38" s="1015"/>
      <c r="I38" s="1073"/>
      <c r="J38" s="1010"/>
      <c r="K38" s="1011"/>
      <c r="L38" s="1075"/>
      <c r="M38" s="1010"/>
      <c r="N38" s="1015"/>
      <c r="O38" s="1073"/>
      <c r="P38" s="1010"/>
      <c r="Q38" s="1011"/>
      <c r="R38" s="1075"/>
      <c r="S38" s="1010"/>
      <c r="T38" s="1015"/>
      <c r="U38" s="1069"/>
      <c r="V38" s="1070"/>
      <c r="W38" s="1070"/>
      <c r="X38" s="1070"/>
      <c r="Y38" s="1070"/>
      <c r="Z38" s="1071"/>
      <c r="AA38" s="1014"/>
      <c r="AB38" s="1015"/>
      <c r="AC38" s="1014"/>
      <c r="AD38" s="1015"/>
      <c r="AE38" s="1014"/>
      <c r="AF38" s="1015"/>
      <c r="AG38" s="1014"/>
      <c r="AH38" s="940"/>
      <c r="AI38" s="1015"/>
      <c r="AJ38" s="1014"/>
      <c r="AK38" s="1015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</row>
    <row r="39" spans="2:64" s="35" customFormat="1" ht="11.25" customHeight="1" x14ac:dyDescent="0.4"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</row>
    <row r="40" spans="2:64" s="35" customFormat="1" ht="11.25" customHeight="1" x14ac:dyDescent="0.4">
      <c r="B40" s="1076"/>
      <c r="C40" s="1078" t="str">
        <f>X4</f>
        <v>ｆ</v>
      </c>
      <c r="D40" s="1079"/>
      <c r="E40" s="1079"/>
      <c r="F40" s="1079"/>
      <c r="G40" s="1079"/>
      <c r="H40" s="1080"/>
      <c r="I40" s="1012" t="e">
        <f ca="1">IF(C42="","",C42)</f>
        <v>#REF!</v>
      </c>
      <c r="J40" s="936"/>
      <c r="K40" s="936"/>
      <c r="L40" s="936"/>
      <c r="M40" s="936"/>
      <c r="N40" s="1013"/>
      <c r="O40" s="1012" t="e">
        <f ca="1">IF(C44="","",C44)</f>
        <v>#REF!</v>
      </c>
      <c r="P40" s="936"/>
      <c r="Q40" s="936"/>
      <c r="R40" s="936"/>
      <c r="S40" s="936"/>
      <c r="T40" s="1013"/>
      <c r="U40" s="1012" t="e">
        <f ca="1">IF(C46="","",C46)</f>
        <v>#REF!</v>
      </c>
      <c r="V40" s="936"/>
      <c r="W40" s="936"/>
      <c r="X40" s="936"/>
      <c r="Y40" s="936"/>
      <c r="Z40" s="1013"/>
      <c r="AA40" s="1012" t="e">
        <f ca="1">IF(C48="","",C48)</f>
        <v>#REF!</v>
      </c>
      <c r="AB40" s="936"/>
      <c r="AC40" s="936"/>
      <c r="AD40" s="936"/>
      <c r="AE40" s="936"/>
      <c r="AF40" s="1013"/>
      <c r="AG40" s="1012" t="s">
        <v>22</v>
      </c>
      <c r="AH40" s="1013"/>
      <c r="AI40" s="1012" t="s">
        <v>19</v>
      </c>
      <c r="AJ40" s="1013"/>
      <c r="AK40" s="1012" t="s">
        <v>23</v>
      </c>
      <c r="AL40" s="1013"/>
      <c r="AM40" s="1012" t="s">
        <v>24</v>
      </c>
      <c r="AN40" s="936"/>
      <c r="AO40" s="1013"/>
      <c r="AP40" s="1012" t="s">
        <v>25</v>
      </c>
      <c r="AQ40" s="1013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</row>
    <row r="41" spans="2:64" s="35" customFormat="1" ht="11.25" customHeight="1" x14ac:dyDescent="0.4">
      <c r="B41" s="1077"/>
      <c r="C41" s="1081"/>
      <c r="D41" s="1082"/>
      <c r="E41" s="1082"/>
      <c r="F41" s="1082"/>
      <c r="G41" s="1082"/>
      <c r="H41" s="1083"/>
      <c r="I41" s="1014"/>
      <c r="J41" s="940"/>
      <c r="K41" s="940"/>
      <c r="L41" s="940"/>
      <c r="M41" s="940"/>
      <c r="N41" s="1015"/>
      <c r="O41" s="1014"/>
      <c r="P41" s="940"/>
      <c r="Q41" s="940"/>
      <c r="R41" s="940"/>
      <c r="S41" s="940"/>
      <c r="T41" s="1015"/>
      <c r="U41" s="1014"/>
      <c r="V41" s="940"/>
      <c r="W41" s="940"/>
      <c r="X41" s="940"/>
      <c r="Y41" s="940"/>
      <c r="Z41" s="1015"/>
      <c r="AA41" s="1014"/>
      <c r="AB41" s="940"/>
      <c r="AC41" s="940"/>
      <c r="AD41" s="940"/>
      <c r="AE41" s="940"/>
      <c r="AF41" s="1015"/>
      <c r="AG41" s="1014"/>
      <c r="AH41" s="1015"/>
      <c r="AI41" s="1014"/>
      <c r="AJ41" s="1015"/>
      <c r="AK41" s="1014"/>
      <c r="AL41" s="1015"/>
      <c r="AM41" s="1014"/>
      <c r="AN41" s="940"/>
      <c r="AO41" s="1015"/>
      <c r="AP41" s="1014"/>
      <c r="AQ41" s="1015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</row>
    <row r="42" spans="2:64" s="35" customFormat="1" ht="11.25" customHeight="1" x14ac:dyDescent="0.4">
      <c r="B42" s="1064">
        <v>4</v>
      </c>
      <c r="C42" s="1065" t="e">
        <f ca="1">AA4</f>
        <v>#REF!</v>
      </c>
      <c r="D42" s="936"/>
      <c r="E42" s="936"/>
      <c r="F42" s="936"/>
      <c r="G42" s="936"/>
      <c r="H42" s="1013"/>
      <c r="I42" s="1066"/>
      <c r="J42" s="1067"/>
      <c r="K42" s="1067"/>
      <c r="L42" s="1067"/>
      <c r="M42" s="1067"/>
      <c r="N42" s="1068"/>
      <c r="O42" s="1072" t="str">
        <f>IF(OR(P42="",S42=""),"",IF(P42&gt;S42,"○",IF(P42=S42,"△","●")))</f>
        <v>○</v>
      </c>
      <c r="P42" s="1008">
        <f>$Q$12</f>
        <v>2</v>
      </c>
      <c r="Q42" s="1009"/>
      <c r="R42" s="1074" t="s">
        <v>10</v>
      </c>
      <c r="S42" s="1008">
        <f>$V$12</f>
        <v>0</v>
      </c>
      <c r="T42" s="1013"/>
      <c r="U42" s="1072" t="str">
        <f>IF(OR(V42="",Y42=""),"",IF(V42&gt;Y42,"○",IF(V42=Y42,"△","●")))</f>
        <v>○</v>
      </c>
      <c r="V42" s="1008">
        <f>$Q$18</f>
        <v>1</v>
      </c>
      <c r="W42" s="1009"/>
      <c r="X42" s="1074" t="s">
        <v>10</v>
      </c>
      <c r="Y42" s="1008">
        <f>$V$18</f>
        <v>0</v>
      </c>
      <c r="Z42" s="1013"/>
      <c r="AA42" s="1072" t="str">
        <f t="shared" ref="AA42:AA46" si="39">IF(OR(AB42="",AE42=""),"",IF(AB42&gt;AE42,"○",IF(AB42=AE42,"△","●")))</f>
        <v>○</v>
      </c>
      <c r="AB42" s="1008">
        <f>$Q$24</f>
        <v>3</v>
      </c>
      <c r="AC42" s="1009"/>
      <c r="AD42" s="1074" t="s">
        <v>10</v>
      </c>
      <c r="AE42" s="1008">
        <f>$V$24</f>
        <v>0</v>
      </c>
      <c r="AF42" s="1013"/>
      <c r="AG42" s="1012">
        <f t="shared" ref="AG42:AG46" si="40">IF(AND($J42="",$P42="",$V42="",$AB42=""),"",COUNTIF($I42:$AF42,"○")*3+COUNTIF($I42:$AF42,"△")*1)</f>
        <v>9</v>
      </c>
      <c r="AH42" s="1013"/>
      <c r="AI42" s="1012">
        <f>IF(AND($J42="",$P42="",$V42="",$AB42=""),"",SUM($J42,$P42,$V42,$AB42))</f>
        <v>6</v>
      </c>
      <c r="AJ42" s="1013"/>
      <c r="AK42" s="1012">
        <f t="shared" ref="AK42:AK46" si="41">IF(AND($M42="",$S42="",$Y42="",$AE42),"",SUM($M42,$S42,$Y42,$AE42))</f>
        <v>0</v>
      </c>
      <c r="AL42" s="1013"/>
      <c r="AM42" s="1012">
        <f>IF(OR(AI42="",AK42=""),"",AI42-AK42)</f>
        <v>6</v>
      </c>
      <c r="AN42" s="936"/>
      <c r="AO42" s="1013"/>
      <c r="AP42" s="1012">
        <v>1</v>
      </c>
      <c r="AQ42" s="1013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</row>
    <row r="43" spans="2:64" s="35" customFormat="1" ht="11.25" customHeight="1" x14ac:dyDescent="0.4">
      <c r="B43" s="1064"/>
      <c r="C43" s="1014"/>
      <c r="D43" s="940"/>
      <c r="E43" s="940"/>
      <c r="F43" s="940"/>
      <c r="G43" s="940"/>
      <c r="H43" s="1015"/>
      <c r="I43" s="1069"/>
      <c r="J43" s="1070"/>
      <c r="K43" s="1070"/>
      <c r="L43" s="1070"/>
      <c r="M43" s="1070"/>
      <c r="N43" s="1071"/>
      <c r="O43" s="1073"/>
      <c r="P43" s="1010"/>
      <c r="Q43" s="1011"/>
      <c r="R43" s="1075"/>
      <c r="S43" s="1010"/>
      <c r="T43" s="1015"/>
      <c r="U43" s="1073"/>
      <c r="V43" s="1010"/>
      <c r="W43" s="1011"/>
      <c r="X43" s="1075"/>
      <c r="Y43" s="1010"/>
      <c r="Z43" s="1015"/>
      <c r="AA43" s="1073"/>
      <c r="AB43" s="1010"/>
      <c r="AC43" s="1011"/>
      <c r="AD43" s="1075"/>
      <c r="AE43" s="1010"/>
      <c r="AF43" s="1015"/>
      <c r="AG43" s="1014"/>
      <c r="AH43" s="1015"/>
      <c r="AI43" s="1014"/>
      <c r="AJ43" s="1015"/>
      <c r="AK43" s="1014"/>
      <c r="AL43" s="1015"/>
      <c r="AM43" s="1014"/>
      <c r="AN43" s="940"/>
      <c r="AO43" s="1015"/>
      <c r="AP43" s="1014"/>
      <c r="AQ43" s="1015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</row>
    <row r="44" spans="2:64" s="35" customFormat="1" ht="11.25" customHeight="1" x14ac:dyDescent="0.4">
      <c r="B44" s="1064">
        <v>5</v>
      </c>
      <c r="C44" s="1065" t="e">
        <f ca="1">AA5</f>
        <v>#REF!</v>
      </c>
      <c r="D44" s="936"/>
      <c r="E44" s="936"/>
      <c r="F44" s="936"/>
      <c r="G44" s="936"/>
      <c r="H44" s="1013"/>
      <c r="I44" s="1072" t="str">
        <f t="shared" ref="I44:I48" si="42">IF(OR(J44="",M44=""),"",IF(J44&gt;M44,"○",IF(J44=M44,"△","●")))</f>
        <v>●</v>
      </c>
      <c r="J44" s="1008">
        <f>IF(S42="","",S42)</f>
        <v>0</v>
      </c>
      <c r="K44" s="1009"/>
      <c r="L44" s="1074" t="s">
        <v>10</v>
      </c>
      <c r="M44" s="1008">
        <f>IF(P42="","",P42)</f>
        <v>2</v>
      </c>
      <c r="N44" s="1013"/>
      <c r="O44" s="1066"/>
      <c r="P44" s="1067"/>
      <c r="Q44" s="1067"/>
      <c r="R44" s="1067"/>
      <c r="S44" s="1067"/>
      <c r="T44" s="1068"/>
      <c r="U44" s="1072" t="str">
        <f>IF(OR(V44="",Y44=""),"",IF(V44&gt;Y44,"○",IF(V44=Y44,"△","●")))</f>
        <v>●</v>
      </c>
      <c r="V44" s="1008">
        <f>$Q$26</f>
        <v>0</v>
      </c>
      <c r="W44" s="1009"/>
      <c r="X44" s="1074" t="s">
        <v>10</v>
      </c>
      <c r="Y44" s="1008">
        <f>$V$26</f>
        <v>1</v>
      </c>
      <c r="Z44" s="1013"/>
      <c r="AA44" s="1072" t="str">
        <f t="shared" si="39"/>
        <v>○</v>
      </c>
      <c r="AB44" s="1008">
        <f>$Q$20</f>
        <v>2</v>
      </c>
      <c r="AC44" s="1009"/>
      <c r="AD44" s="1074" t="s">
        <v>10</v>
      </c>
      <c r="AE44" s="1008">
        <f>$V$20</f>
        <v>0</v>
      </c>
      <c r="AF44" s="1013"/>
      <c r="AG44" s="1012">
        <f t="shared" si="40"/>
        <v>3</v>
      </c>
      <c r="AH44" s="1013"/>
      <c r="AI44" s="1012">
        <f t="shared" ref="AI44" si="43">IF(AND($J44="",$P44="",$V44="",$AB44=""),"",SUM($J44,$P44,$V44,$AB44))</f>
        <v>2</v>
      </c>
      <c r="AJ44" s="1013"/>
      <c r="AK44" s="1012">
        <f t="shared" si="41"/>
        <v>3</v>
      </c>
      <c r="AL44" s="1013"/>
      <c r="AM44" s="1012">
        <f t="shared" ref="AM44" si="44">IF(OR(AI44="",AK44=""),"",AI44-AK44)</f>
        <v>-1</v>
      </c>
      <c r="AN44" s="936"/>
      <c r="AO44" s="1013"/>
      <c r="AP44" s="1012">
        <v>3</v>
      </c>
      <c r="AQ44" s="1013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</row>
    <row r="45" spans="2:64" s="35" customFormat="1" ht="11.25" customHeight="1" x14ac:dyDescent="0.4">
      <c r="B45" s="1064"/>
      <c r="C45" s="1014"/>
      <c r="D45" s="940"/>
      <c r="E45" s="940"/>
      <c r="F45" s="940"/>
      <c r="G45" s="940"/>
      <c r="H45" s="1015"/>
      <c r="I45" s="1073"/>
      <c r="J45" s="1010"/>
      <c r="K45" s="1011"/>
      <c r="L45" s="1075"/>
      <c r="M45" s="1010"/>
      <c r="N45" s="1015"/>
      <c r="O45" s="1069"/>
      <c r="P45" s="1070"/>
      <c r="Q45" s="1070"/>
      <c r="R45" s="1070"/>
      <c r="S45" s="1070"/>
      <c r="T45" s="1071"/>
      <c r="U45" s="1073"/>
      <c r="V45" s="1010"/>
      <c r="W45" s="1011"/>
      <c r="X45" s="1075"/>
      <c r="Y45" s="1010"/>
      <c r="Z45" s="1015"/>
      <c r="AA45" s="1073"/>
      <c r="AB45" s="1010"/>
      <c r="AC45" s="1011"/>
      <c r="AD45" s="1075"/>
      <c r="AE45" s="1010"/>
      <c r="AF45" s="1015"/>
      <c r="AG45" s="1014"/>
      <c r="AH45" s="1015"/>
      <c r="AI45" s="1014"/>
      <c r="AJ45" s="1015"/>
      <c r="AK45" s="1014"/>
      <c r="AL45" s="1015"/>
      <c r="AM45" s="1014"/>
      <c r="AN45" s="940"/>
      <c r="AO45" s="1015"/>
      <c r="AP45" s="1014"/>
      <c r="AQ45" s="1015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</row>
    <row r="46" spans="2:64" s="35" customFormat="1" ht="11.25" customHeight="1" x14ac:dyDescent="0.4">
      <c r="B46" s="1064">
        <v>6</v>
      </c>
      <c r="C46" s="1065" t="e">
        <f ca="1">AA6</f>
        <v>#REF!</v>
      </c>
      <c r="D46" s="936"/>
      <c r="E46" s="936"/>
      <c r="F46" s="936"/>
      <c r="G46" s="936"/>
      <c r="H46" s="1013"/>
      <c r="I46" s="1072" t="str">
        <f t="shared" si="42"/>
        <v>●</v>
      </c>
      <c r="J46" s="1008">
        <f>IF(Y42="","",Y42)</f>
        <v>0</v>
      </c>
      <c r="K46" s="1009"/>
      <c r="L46" s="1074" t="s">
        <v>10</v>
      </c>
      <c r="M46" s="1008">
        <f>IF(V42="","",V42)</f>
        <v>1</v>
      </c>
      <c r="N46" s="1013"/>
      <c r="O46" s="1072" t="str">
        <f>IF(OR(P46="",S46=""),"",IF(P46&gt;S46,"○",IF(P46=S46,"△","●")))</f>
        <v>○</v>
      </c>
      <c r="P46" s="1008">
        <f>IF(Y44="","",Y44)</f>
        <v>1</v>
      </c>
      <c r="Q46" s="1009"/>
      <c r="R46" s="1074" t="s">
        <v>10</v>
      </c>
      <c r="S46" s="1008">
        <f>IF(V44="","",V44)</f>
        <v>0</v>
      </c>
      <c r="T46" s="1013"/>
      <c r="U46" s="1066"/>
      <c r="V46" s="1067"/>
      <c r="W46" s="1067"/>
      <c r="X46" s="1067"/>
      <c r="Y46" s="1067"/>
      <c r="Z46" s="1068"/>
      <c r="AA46" s="1072" t="str">
        <f t="shared" si="39"/>
        <v>△</v>
      </c>
      <c r="AB46" s="1008">
        <f>$Q$14</f>
        <v>0</v>
      </c>
      <c r="AC46" s="1009"/>
      <c r="AD46" s="1074" t="s">
        <v>10</v>
      </c>
      <c r="AE46" s="1008">
        <f>$V$14</f>
        <v>0</v>
      </c>
      <c r="AF46" s="1013"/>
      <c r="AG46" s="1012">
        <f t="shared" si="40"/>
        <v>4</v>
      </c>
      <c r="AH46" s="1013"/>
      <c r="AI46" s="1012">
        <f t="shared" ref="AI46" si="45">IF(AND($J46="",$P46="",$V46="",$AB46=""),"",SUM($J46,$P46,$V46,$AB46))</f>
        <v>1</v>
      </c>
      <c r="AJ46" s="1013"/>
      <c r="AK46" s="1012">
        <f t="shared" si="41"/>
        <v>1</v>
      </c>
      <c r="AL46" s="1013"/>
      <c r="AM46" s="1012">
        <f t="shared" ref="AM46" si="46">IF(OR(AI46="",AK46=""),"",AI46-AK46)</f>
        <v>0</v>
      </c>
      <c r="AN46" s="936"/>
      <c r="AO46" s="1013"/>
      <c r="AP46" s="1012">
        <v>2</v>
      </c>
      <c r="AQ46" s="1013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</row>
    <row r="47" spans="2:64" s="35" customFormat="1" ht="11.25" customHeight="1" x14ac:dyDescent="0.4">
      <c r="B47" s="1064"/>
      <c r="C47" s="1014"/>
      <c r="D47" s="940"/>
      <c r="E47" s="940"/>
      <c r="F47" s="940"/>
      <c r="G47" s="940"/>
      <c r="H47" s="1015"/>
      <c r="I47" s="1073"/>
      <c r="J47" s="1010"/>
      <c r="K47" s="1011"/>
      <c r="L47" s="1075"/>
      <c r="M47" s="1010"/>
      <c r="N47" s="1015"/>
      <c r="O47" s="1073"/>
      <c r="P47" s="1010"/>
      <c r="Q47" s="1011"/>
      <c r="R47" s="1075"/>
      <c r="S47" s="1010"/>
      <c r="T47" s="1015"/>
      <c r="U47" s="1069"/>
      <c r="V47" s="1070"/>
      <c r="W47" s="1070"/>
      <c r="X47" s="1070"/>
      <c r="Y47" s="1070"/>
      <c r="Z47" s="1071"/>
      <c r="AA47" s="1073"/>
      <c r="AB47" s="1010"/>
      <c r="AC47" s="1011"/>
      <c r="AD47" s="1075"/>
      <c r="AE47" s="1010"/>
      <c r="AF47" s="1015"/>
      <c r="AG47" s="1014"/>
      <c r="AH47" s="1015"/>
      <c r="AI47" s="1014"/>
      <c r="AJ47" s="1015"/>
      <c r="AK47" s="1014"/>
      <c r="AL47" s="1015"/>
      <c r="AM47" s="1014"/>
      <c r="AN47" s="940"/>
      <c r="AO47" s="1015"/>
      <c r="AP47" s="1014"/>
      <c r="AQ47" s="1015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</row>
    <row r="48" spans="2:64" s="35" customFormat="1" ht="11.25" customHeight="1" x14ac:dyDescent="0.4">
      <c r="B48" s="1064">
        <v>7</v>
      </c>
      <c r="C48" s="1065" t="e">
        <f ca="1">AA7</f>
        <v>#REF!</v>
      </c>
      <c r="D48" s="936"/>
      <c r="E48" s="936"/>
      <c r="F48" s="936"/>
      <c r="G48" s="936"/>
      <c r="H48" s="1013"/>
      <c r="I48" s="1072" t="str">
        <f t="shared" si="42"/>
        <v>●</v>
      </c>
      <c r="J48" s="1008">
        <f>IF(AE42="","",AE42)</f>
        <v>0</v>
      </c>
      <c r="K48" s="1009"/>
      <c r="L48" s="1074" t="s">
        <v>10</v>
      </c>
      <c r="M48" s="1008">
        <f>IF(AB42="","",AB42)</f>
        <v>3</v>
      </c>
      <c r="N48" s="1013"/>
      <c r="O48" s="1072" t="str">
        <f>IF(OR(P48="",S48=""),"",IF(P48&gt;S48,"○",IF(P48=S48,"△","●")))</f>
        <v>●</v>
      </c>
      <c r="P48" s="1008">
        <f>IF(AE44="","",AE44)</f>
        <v>0</v>
      </c>
      <c r="Q48" s="1009"/>
      <c r="R48" s="1074" t="s">
        <v>10</v>
      </c>
      <c r="S48" s="1008">
        <f>IF(AB44="","",AB44)</f>
        <v>2</v>
      </c>
      <c r="T48" s="1013"/>
      <c r="U48" s="1072" t="str">
        <f>IF(OR(V48="",Y48=""),"",IF(V48&gt;Y48,"○",IF(V48=Y48,"△","●")))</f>
        <v>△</v>
      </c>
      <c r="V48" s="1008">
        <f>IF(AE46="","",AE46)</f>
        <v>0</v>
      </c>
      <c r="W48" s="1009"/>
      <c r="X48" s="1074" t="s">
        <v>10</v>
      </c>
      <c r="Y48" s="1008">
        <f>IF(AB46="","",AB46)</f>
        <v>0</v>
      </c>
      <c r="Z48" s="1013"/>
      <c r="AA48" s="1066"/>
      <c r="AB48" s="1067"/>
      <c r="AC48" s="1067"/>
      <c r="AD48" s="1067"/>
      <c r="AE48" s="1067"/>
      <c r="AF48" s="1068"/>
      <c r="AG48" s="1012">
        <f>IF(AND($J48="",$P48="",$V48="",$AB48=""),"",COUNTIF($I48:$AF48,"○")*3+COUNTIF($I48:$AF48,"△")*1)</f>
        <v>1</v>
      </c>
      <c r="AH48" s="1013"/>
      <c r="AI48" s="1012">
        <f t="shared" ref="AI48" si="47">IF(AND($J48="",$P48="",$V48="",$AB48=""),"",SUM($J48,$P48,$V48,$AB48))</f>
        <v>0</v>
      </c>
      <c r="AJ48" s="1013"/>
      <c r="AK48" s="1012">
        <f>IF(AND($M48="",$S48="",$Y48="",$AE48),"",SUM($M48,$S48,$Y48,$AE48))</f>
        <v>5</v>
      </c>
      <c r="AL48" s="1013"/>
      <c r="AM48" s="1012">
        <f t="shared" ref="AM48" si="48">IF(OR(AI48="",AK48=""),"",AI48-AK48)</f>
        <v>-5</v>
      </c>
      <c r="AN48" s="936"/>
      <c r="AO48" s="1013"/>
      <c r="AP48" s="1012">
        <v>4</v>
      </c>
      <c r="AQ48" s="1013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</row>
    <row r="49" spans="2:64" s="35" customFormat="1" ht="11.25" customHeight="1" x14ac:dyDescent="0.4">
      <c r="B49" s="1064"/>
      <c r="C49" s="1014"/>
      <c r="D49" s="940"/>
      <c r="E49" s="940"/>
      <c r="F49" s="940"/>
      <c r="G49" s="940"/>
      <c r="H49" s="1015"/>
      <c r="I49" s="1073"/>
      <c r="J49" s="1010"/>
      <c r="K49" s="1011"/>
      <c r="L49" s="1075"/>
      <c r="M49" s="1010"/>
      <c r="N49" s="1015"/>
      <c r="O49" s="1073"/>
      <c r="P49" s="1010"/>
      <c r="Q49" s="1011"/>
      <c r="R49" s="1075"/>
      <c r="S49" s="1010"/>
      <c r="T49" s="1015"/>
      <c r="U49" s="1073"/>
      <c r="V49" s="1010"/>
      <c r="W49" s="1011"/>
      <c r="X49" s="1075"/>
      <c r="Y49" s="1010"/>
      <c r="Z49" s="1015"/>
      <c r="AA49" s="1069"/>
      <c r="AB49" s="1070"/>
      <c r="AC49" s="1070"/>
      <c r="AD49" s="1070"/>
      <c r="AE49" s="1070"/>
      <c r="AF49" s="1071"/>
      <c r="AG49" s="1014"/>
      <c r="AH49" s="1015"/>
      <c r="AI49" s="1014"/>
      <c r="AJ49" s="1015"/>
      <c r="AK49" s="1014"/>
      <c r="AL49" s="1015"/>
      <c r="AM49" s="1014"/>
      <c r="AN49" s="940"/>
      <c r="AO49" s="1015"/>
      <c r="AP49" s="1014"/>
      <c r="AQ49" s="1015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</row>
    <row r="50" spans="2:64" ht="13.5" x14ac:dyDescent="0.4">
      <c r="AS50" s="36"/>
      <c r="AT50" s="36"/>
    </row>
    <row r="51" spans="2:64" ht="14.25" x14ac:dyDescent="0.4">
      <c r="B51" s="17"/>
      <c r="C51" s="17"/>
      <c r="D51" s="1084" t="s">
        <v>26</v>
      </c>
      <c r="E51" s="1084"/>
      <c r="F51" s="1084"/>
      <c r="G51" s="1084"/>
      <c r="H51" s="1084"/>
      <c r="I51" s="1084"/>
      <c r="J51" s="1084" t="s">
        <v>18</v>
      </c>
      <c r="K51" s="1084"/>
      <c r="L51" s="1084"/>
      <c r="M51" s="1084"/>
      <c r="N51" s="1084"/>
      <c r="O51" s="1084"/>
      <c r="P51" s="1084"/>
      <c r="Q51" s="1084"/>
      <c r="R51" s="1084" t="s">
        <v>27</v>
      </c>
      <c r="S51" s="1084"/>
      <c r="T51" s="1084"/>
      <c r="U51" s="1084"/>
      <c r="V51" s="1084"/>
      <c r="W51" s="1084"/>
      <c r="X51" s="1084"/>
      <c r="Y51" s="1084"/>
      <c r="Z51" s="1084"/>
      <c r="AA51" s="1084" t="s">
        <v>28</v>
      </c>
      <c r="AB51" s="1084"/>
      <c r="AC51" s="1084"/>
      <c r="AD51" s="1084" t="s">
        <v>29</v>
      </c>
      <c r="AE51" s="1084"/>
      <c r="AF51" s="1084"/>
      <c r="AG51" s="1084"/>
      <c r="AH51" s="1084"/>
      <c r="AI51" s="1084"/>
      <c r="AJ51" s="1084"/>
      <c r="AK51" s="1084"/>
      <c r="AL51" s="1084"/>
      <c r="AM51" s="1084"/>
      <c r="AN51" s="17"/>
      <c r="AO51" s="17"/>
      <c r="AP51" s="17"/>
      <c r="AS51" s="36"/>
      <c r="AT51" s="36"/>
    </row>
    <row r="52" spans="2:64" ht="18" customHeight="1" x14ac:dyDescent="0.4">
      <c r="B52" s="17"/>
      <c r="C52" s="17"/>
      <c r="D52" s="1084" t="s">
        <v>30</v>
      </c>
      <c r="E52" s="1084"/>
      <c r="F52" s="1084"/>
      <c r="G52" s="1084"/>
      <c r="H52" s="1084"/>
      <c r="I52" s="1084"/>
      <c r="J52" s="1084"/>
      <c r="K52" s="1084"/>
      <c r="L52" s="1084"/>
      <c r="M52" s="1084"/>
      <c r="N52" s="1084"/>
      <c r="O52" s="1084"/>
      <c r="P52" s="1084"/>
      <c r="Q52" s="1084"/>
      <c r="R52" s="1084"/>
      <c r="S52" s="1084"/>
      <c r="T52" s="1084"/>
      <c r="U52" s="1084"/>
      <c r="V52" s="1084"/>
      <c r="W52" s="1084"/>
      <c r="X52" s="1084"/>
      <c r="Y52" s="1084"/>
      <c r="Z52" s="1084"/>
      <c r="AA52" s="1086"/>
      <c r="AB52" s="1086"/>
      <c r="AC52" s="1086"/>
      <c r="AD52" s="1085"/>
      <c r="AE52" s="1085"/>
      <c r="AF52" s="1085"/>
      <c r="AG52" s="1085"/>
      <c r="AH52" s="1085"/>
      <c r="AI52" s="1085"/>
      <c r="AJ52" s="1085"/>
      <c r="AK52" s="1085"/>
      <c r="AL52" s="1085"/>
      <c r="AM52" s="1085"/>
      <c r="AN52" s="17"/>
      <c r="AO52" s="17"/>
      <c r="AP52" s="17"/>
    </row>
    <row r="53" spans="2:64" ht="18" customHeight="1" x14ac:dyDescent="0.4">
      <c r="B53" s="17"/>
      <c r="C53" s="17"/>
      <c r="D53" s="1084" t="s">
        <v>30</v>
      </c>
      <c r="E53" s="1084"/>
      <c r="F53" s="1084"/>
      <c r="G53" s="1084"/>
      <c r="H53" s="1084"/>
      <c r="I53" s="1084"/>
      <c r="J53" s="1084"/>
      <c r="K53" s="1084"/>
      <c r="L53" s="1084"/>
      <c r="M53" s="1084"/>
      <c r="N53" s="1084"/>
      <c r="O53" s="1084"/>
      <c r="P53" s="1084"/>
      <c r="Q53" s="1084"/>
      <c r="R53" s="1084"/>
      <c r="S53" s="1084"/>
      <c r="T53" s="1084"/>
      <c r="U53" s="1084"/>
      <c r="V53" s="1084"/>
      <c r="W53" s="1084"/>
      <c r="X53" s="1084"/>
      <c r="Y53" s="1084"/>
      <c r="Z53" s="1084"/>
      <c r="AA53" s="1084"/>
      <c r="AB53" s="1084"/>
      <c r="AC53" s="1084"/>
      <c r="AD53" s="1085"/>
      <c r="AE53" s="1085"/>
      <c r="AF53" s="1085"/>
      <c r="AG53" s="1085"/>
      <c r="AH53" s="1085"/>
      <c r="AI53" s="1085"/>
      <c r="AJ53" s="1085"/>
      <c r="AK53" s="1085"/>
      <c r="AL53" s="1085"/>
      <c r="AM53" s="1085"/>
      <c r="AN53" s="17"/>
      <c r="AO53" s="17"/>
      <c r="AP53" s="17"/>
    </row>
    <row r="54" spans="2:64" ht="18" customHeight="1" x14ac:dyDescent="0.4">
      <c r="B54" s="17"/>
      <c r="C54" s="17"/>
      <c r="D54" s="1084" t="s">
        <v>30</v>
      </c>
      <c r="E54" s="1084"/>
      <c r="F54" s="1084"/>
      <c r="G54" s="1084"/>
      <c r="H54" s="1084"/>
      <c r="I54" s="1084"/>
      <c r="J54" s="1084"/>
      <c r="K54" s="1084"/>
      <c r="L54" s="1084"/>
      <c r="M54" s="1084"/>
      <c r="N54" s="1084"/>
      <c r="O54" s="1084"/>
      <c r="P54" s="1084"/>
      <c r="Q54" s="1084"/>
      <c r="R54" s="1084"/>
      <c r="S54" s="1084"/>
      <c r="T54" s="1084"/>
      <c r="U54" s="1084"/>
      <c r="V54" s="1084"/>
      <c r="W54" s="1084"/>
      <c r="X54" s="1084"/>
      <c r="Y54" s="1084"/>
      <c r="Z54" s="1084"/>
      <c r="AA54" s="1084"/>
      <c r="AB54" s="1084"/>
      <c r="AC54" s="1084"/>
      <c r="AD54" s="1085"/>
      <c r="AE54" s="1085"/>
      <c r="AF54" s="1085"/>
      <c r="AG54" s="1085"/>
      <c r="AH54" s="1085"/>
      <c r="AI54" s="1085"/>
      <c r="AJ54" s="1085"/>
      <c r="AK54" s="1085"/>
      <c r="AL54" s="1085"/>
      <c r="AM54" s="1085"/>
      <c r="AN54" s="17"/>
      <c r="AO54" s="17"/>
      <c r="AP54" s="17"/>
    </row>
  </sheetData>
  <mergeCells count="299">
    <mergeCell ref="D54:I54"/>
    <mergeCell ref="J54:Q54"/>
    <mergeCell ref="R54:Z54"/>
    <mergeCell ref="AA54:AC54"/>
    <mergeCell ref="AD54:AM54"/>
    <mergeCell ref="D52:I52"/>
    <mergeCell ref="J52:Q52"/>
    <mergeCell ref="R52:Z52"/>
    <mergeCell ref="AA52:AC52"/>
    <mergeCell ref="AD52:AM52"/>
    <mergeCell ref="D53:I53"/>
    <mergeCell ref="J53:Q53"/>
    <mergeCell ref="R53:Z53"/>
    <mergeCell ref="AA53:AC53"/>
    <mergeCell ref="AD53:AM53"/>
    <mergeCell ref="D51:I51"/>
    <mergeCell ref="J51:Q51"/>
    <mergeCell ref="R51:Z51"/>
    <mergeCell ref="AA51:AC51"/>
    <mergeCell ref="AD51:AM51"/>
    <mergeCell ref="V48:W49"/>
    <mergeCell ref="X48:X49"/>
    <mergeCell ref="Y48:Z49"/>
    <mergeCell ref="AA48:AF49"/>
    <mergeCell ref="AG48:AH49"/>
    <mergeCell ref="AI48:AJ49"/>
    <mergeCell ref="M48:N49"/>
    <mergeCell ref="O48:O49"/>
    <mergeCell ref="P48:Q49"/>
    <mergeCell ref="R48:R49"/>
    <mergeCell ref="S48:T49"/>
    <mergeCell ref="U48:U49"/>
    <mergeCell ref="AK46:AL47"/>
    <mergeCell ref="AM46:AO47"/>
    <mergeCell ref="AP46:AQ47"/>
    <mergeCell ref="B48:B49"/>
    <mergeCell ref="C48:H49"/>
    <mergeCell ref="I48:I49"/>
    <mergeCell ref="J48:K49"/>
    <mergeCell ref="L48:L49"/>
    <mergeCell ref="S46:T47"/>
    <mergeCell ref="U46:Z47"/>
    <mergeCell ref="AA46:AA47"/>
    <mergeCell ref="AB46:AC47"/>
    <mergeCell ref="AD46:AD47"/>
    <mergeCell ref="AE46:AF47"/>
    <mergeCell ref="AK48:AL49"/>
    <mergeCell ref="AM48:AO49"/>
    <mergeCell ref="AP48:AQ49"/>
    <mergeCell ref="AP44:AQ45"/>
    <mergeCell ref="B46:B47"/>
    <mergeCell ref="C46:H47"/>
    <mergeCell ref="I46:I47"/>
    <mergeCell ref="J46:K47"/>
    <mergeCell ref="L46:L47"/>
    <mergeCell ref="M46:N47"/>
    <mergeCell ref="O46:O47"/>
    <mergeCell ref="P46:Q47"/>
    <mergeCell ref="R46:R47"/>
    <mergeCell ref="AD44:AD45"/>
    <mergeCell ref="AE44:AF45"/>
    <mergeCell ref="AG44:AH45"/>
    <mergeCell ref="AI44:AJ45"/>
    <mergeCell ref="AK44:AL45"/>
    <mergeCell ref="AM44:AO45"/>
    <mergeCell ref="U44:U45"/>
    <mergeCell ref="V44:W45"/>
    <mergeCell ref="X44:X45"/>
    <mergeCell ref="Y44:Z45"/>
    <mergeCell ref="AA44:AA45"/>
    <mergeCell ref="AB44:AC45"/>
    <mergeCell ref="AG46:AH47"/>
    <mergeCell ref="AI46:AJ47"/>
    <mergeCell ref="B44:B45"/>
    <mergeCell ref="C44:H45"/>
    <mergeCell ref="I44:I45"/>
    <mergeCell ref="J44:K45"/>
    <mergeCell ref="L44:L45"/>
    <mergeCell ref="M44:N45"/>
    <mergeCell ref="O44:T45"/>
    <mergeCell ref="AA42:AA43"/>
    <mergeCell ref="AB42:AC43"/>
    <mergeCell ref="R42:R43"/>
    <mergeCell ref="S42:T43"/>
    <mergeCell ref="U42:U43"/>
    <mergeCell ref="V42:W43"/>
    <mergeCell ref="X42:X43"/>
    <mergeCell ref="Y42:Z43"/>
    <mergeCell ref="AM40:AO41"/>
    <mergeCell ref="AP40:AQ41"/>
    <mergeCell ref="B42:B43"/>
    <mergeCell ref="C42:H43"/>
    <mergeCell ref="I42:N43"/>
    <mergeCell ref="O42:O43"/>
    <mergeCell ref="P42:Q43"/>
    <mergeCell ref="AK42:AL43"/>
    <mergeCell ref="AM42:AO43"/>
    <mergeCell ref="AP42:AQ43"/>
    <mergeCell ref="AD42:AD43"/>
    <mergeCell ref="AE42:AF43"/>
    <mergeCell ref="AG42:AH43"/>
    <mergeCell ref="AI42:AJ43"/>
    <mergeCell ref="B40:B41"/>
    <mergeCell ref="C40:H41"/>
    <mergeCell ref="I40:N41"/>
    <mergeCell ref="O40:T41"/>
    <mergeCell ref="U40:Z41"/>
    <mergeCell ref="AA40:AF41"/>
    <mergeCell ref="U37:Z38"/>
    <mergeCell ref="AA37:AB38"/>
    <mergeCell ref="AC35:AD36"/>
    <mergeCell ref="AE35:AF36"/>
    <mergeCell ref="AG35:AI36"/>
    <mergeCell ref="AG40:AH41"/>
    <mergeCell ref="AI40:AJ41"/>
    <mergeCell ref="AJ35:AK36"/>
    <mergeCell ref="X35:X36"/>
    <mergeCell ref="Y35:Z36"/>
    <mergeCell ref="AA35:AB36"/>
    <mergeCell ref="AC37:AD38"/>
    <mergeCell ref="AE37:AF38"/>
    <mergeCell ref="AG37:AI38"/>
    <mergeCell ref="AJ37:AK38"/>
    <mergeCell ref="AK40:AL41"/>
    <mergeCell ref="X33:X34"/>
    <mergeCell ref="Y33:Z34"/>
    <mergeCell ref="AA33:AB34"/>
    <mergeCell ref="S33:T34"/>
    <mergeCell ref="U33:U34"/>
    <mergeCell ref="B37:B38"/>
    <mergeCell ref="C37:H38"/>
    <mergeCell ref="I37:I38"/>
    <mergeCell ref="J37:K38"/>
    <mergeCell ref="L37:L38"/>
    <mergeCell ref="M37:N38"/>
    <mergeCell ref="O35:T36"/>
    <mergeCell ref="U35:U36"/>
    <mergeCell ref="V35:W36"/>
    <mergeCell ref="B35:B36"/>
    <mergeCell ref="C35:H36"/>
    <mergeCell ref="I35:I36"/>
    <mergeCell ref="J35:K36"/>
    <mergeCell ref="L35:L36"/>
    <mergeCell ref="M35:N36"/>
    <mergeCell ref="O37:O38"/>
    <mergeCell ref="P37:Q38"/>
    <mergeCell ref="R37:R38"/>
    <mergeCell ref="S37:T38"/>
    <mergeCell ref="L28:P29"/>
    <mergeCell ref="Q28:R29"/>
    <mergeCell ref="V28:W29"/>
    <mergeCell ref="X28:AB29"/>
    <mergeCell ref="AC28:AD29"/>
    <mergeCell ref="AE31:AF32"/>
    <mergeCell ref="AG31:AI32"/>
    <mergeCell ref="AJ31:AK32"/>
    <mergeCell ref="B33:B34"/>
    <mergeCell ref="C33:H34"/>
    <mergeCell ref="I33:N34"/>
    <mergeCell ref="O33:O34"/>
    <mergeCell ref="P33:Q34"/>
    <mergeCell ref="R33:R34"/>
    <mergeCell ref="B31:B32"/>
    <mergeCell ref="C31:H32"/>
    <mergeCell ref="I31:N32"/>
    <mergeCell ref="O31:T32"/>
    <mergeCell ref="U31:Z32"/>
    <mergeCell ref="AA31:AB32"/>
    <mergeCell ref="AC33:AD34"/>
    <mergeCell ref="AE33:AF34"/>
    <mergeCell ref="AG33:AI34"/>
    <mergeCell ref="AJ33:AK34"/>
    <mergeCell ref="V33:W34"/>
    <mergeCell ref="AC31:AD32"/>
    <mergeCell ref="AE26:AH27"/>
    <mergeCell ref="AI26:AP27"/>
    <mergeCell ref="B24:B25"/>
    <mergeCell ref="C24:E25"/>
    <mergeCell ref="F24:I25"/>
    <mergeCell ref="J24:P25"/>
    <mergeCell ref="Q24:R25"/>
    <mergeCell ref="V24:W25"/>
    <mergeCell ref="X24:AD25"/>
    <mergeCell ref="AE24:AH25"/>
    <mergeCell ref="AI24:AP25"/>
    <mergeCell ref="B26:B27"/>
    <mergeCell ref="C26:E27"/>
    <mergeCell ref="F26:I27"/>
    <mergeCell ref="J26:P27"/>
    <mergeCell ref="Q26:R27"/>
    <mergeCell ref="V26:W27"/>
    <mergeCell ref="X26:AD27"/>
    <mergeCell ref="B28:B29"/>
    <mergeCell ref="C28:E29"/>
    <mergeCell ref="F28:I29"/>
    <mergeCell ref="J28:K29"/>
    <mergeCell ref="X20:AD21"/>
    <mergeCell ref="AE20:AH21"/>
    <mergeCell ref="AI20:AP21"/>
    <mergeCell ref="B22:B23"/>
    <mergeCell ref="C22:E23"/>
    <mergeCell ref="F22:I23"/>
    <mergeCell ref="J22:P23"/>
    <mergeCell ref="Q22:R23"/>
    <mergeCell ref="V22:W23"/>
    <mergeCell ref="X22:AD23"/>
    <mergeCell ref="B20:B21"/>
    <mergeCell ref="C20:E21"/>
    <mergeCell ref="F20:I21"/>
    <mergeCell ref="J20:P21"/>
    <mergeCell ref="Q20:R21"/>
    <mergeCell ref="V20:W21"/>
    <mergeCell ref="AE22:AH23"/>
    <mergeCell ref="AI22:AP23"/>
    <mergeCell ref="B18:B19"/>
    <mergeCell ref="C18:E19"/>
    <mergeCell ref="F18:I19"/>
    <mergeCell ref="J18:P19"/>
    <mergeCell ref="Q18:R19"/>
    <mergeCell ref="V18:W19"/>
    <mergeCell ref="X18:AD19"/>
    <mergeCell ref="AE18:AH19"/>
    <mergeCell ref="AI18:AP19"/>
    <mergeCell ref="Q9:W9"/>
    <mergeCell ref="AE14:AH15"/>
    <mergeCell ref="AI14:AP15"/>
    <mergeCell ref="B16:B17"/>
    <mergeCell ref="C16:E17"/>
    <mergeCell ref="F16:I17"/>
    <mergeCell ref="J16:P17"/>
    <mergeCell ref="Q16:R17"/>
    <mergeCell ref="V16:W17"/>
    <mergeCell ref="X16:AD17"/>
    <mergeCell ref="AE16:AH17"/>
    <mergeCell ref="AI16:AP17"/>
    <mergeCell ref="B14:B15"/>
    <mergeCell ref="C14:E15"/>
    <mergeCell ref="F14:I15"/>
    <mergeCell ref="J14:P15"/>
    <mergeCell ref="Q14:R15"/>
    <mergeCell ref="V14:W15"/>
    <mergeCell ref="X14:AD15"/>
    <mergeCell ref="AI9:AP9"/>
    <mergeCell ref="X9:AD9"/>
    <mergeCell ref="AE9:AH9"/>
    <mergeCell ref="X12:AD13"/>
    <mergeCell ref="AE12:AH13"/>
    <mergeCell ref="AI12:AP13"/>
    <mergeCell ref="B10:B11"/>
    <mergeCell ref="C10:E11"/>
    <mergeCell ref="F10:I11"/>
    <mergeCell ref="J10:P11"/>
    <mergeCell ref="Q10:R11"/>
    <mergeCell ref="V10:W11"/>
    <mergeCell ref="X10:AD11"/>
    <mergeCell ref="AE10:AH11"/>
    <mergeCell ref="AI10:AP11"/>
    <mergeCell ref="B12:B13"/>
    <mergeCell ref="C12:E13"/>
    <mergeCell ref="F12:I13"/>
    <mergeCell ref="J12:P13"/>
    <mergeCell ref="Q12:R13"/>
    <mergeCell ref="V12:W13"/>
    <mergeCell ref="C9:E9"/>
    <mergeCell ref="F9:I9"/>
    <mergeCell ref="J9:P9"/>
    <mergeCell ref="A1:AQ1"/>
    <mergeCell ref="AE28:AH29"/>
    <mergeCell ref="AI28:AP29"/>
    <mergeCell ref="K4:Q4"/>
    <mergeCell ref="R4:T4"/>
    <mergeCell ref="K5:Q5"/>
    <mergeCell ref="R5:T5"/>
    <mergeCell ref="K6:Q6"/>
    <mergeCell ref="I6:J6"/>
    <mergeCell ref="Y6:Z6"/>
    <mergeCell ref="Y7:Z7"/>
    <mergeCell ref="I4:J4"/>
    <mergeCell ref="X4:X7"/>
    <mergeCell ref="Y4:Z4"/>
    <mergeCell ref="I5:J5"/>
    <mergeCell ref="Y5:Z5"/>
    <mergeCell ref="R6:T6"/>
    <mergeCell ref="AA4:AG4"/>
    <mergeCell ref="AH4:AJ4"/>
    <mergeCell ref="AA5:AG5"/>
    <mergeCell ref="AH5:AJ5"/>
    <mergeCell ref="AM2:AO2"/>
    <mergeCell ref="H4:H6"/>
    <mergeCell ref="AA6:AG6"/>
    <mergeCell ref="AH6:AJ6"/>
    <mergeCell ref="AA7:AG7"/>
    <mergeCell ref="AH7:AJ7"/>
    <mergeCell ref="C2:F2"/>
    <mergeCell ref="G2:O2"/>
    <mergeCell ref="P2:S2"/>
    <mergeCell ref="T2:AB2"/>
    <mergeCell ref="AC2:AF2"/>
    <mergeCell ref="AG2:AL2"/>
  </mergeCells>
  <phoneticPr fontId="9"/>
  <conditionalFormatting sqref="AM2:AO2">
    <cfRule type="expression" dxfId="53" priority="17">
      <formula>WEEKDAY(AM2)=7</formula>
    </cfRule>
    <cfRule type="expression" dxfId="52" priority="18">
      <formula>WEEKDAY(AM2)=1</formula>
    </cfRule>
  </conditionalFormatting>
  <conditionalFormatting sqref="AM2:AO2">
    <cfRule type="expression" dxfId="51" priority="15">
      <formula>WEEKDAY(AM2)=7</formula>
    </cfRule>
    <cfRule type="expression" dxfId="50" priority="16">
      <formula>WEEKDAY(AM2)=1</formula>
    </cfRule>
  </conditionalFormatting>
  <conditionalFormatting sqref="AM2:AO2">
    <cfRule type="expression" dxfId="49" priority="13">
      <formula>WEEKDAY(AM2)=7</formula>
    </cfRule>
    <cfRule type="expression" dxfId="48" priority="14">
      <formula>WEEKDAY(AM2)=1</formula>
    </cfRule>
  </conditionalFormatting>
  <conditionalFormatting sqref="AM2:AO2">
    <cfRule type="expression" dxfId="47" priority="11">
      <formula>WEEKDAY(AM2)=7</formula>
    </cfRule>
    <cfRule type="expression" dxfId="46" priority="12">
      <formula>WEEKDAY(AM2)=1</formula>
    </cfRule>
  </conditionalFormatting>
  <conditionalFormatting sqref="AM2:AO2">
    <cfRule type="expression" dxfId="45" priority="9">
      <formula>WEEKDAY(AM2)=7</formula>
    </cfRule>
    <cfRule type="expression" dxfId="44" priority="10">
      <formula>WEEKDAY(AM2)=1</formula>
    </cfRule>
  </conditionalFormatting>
  <conditionalFormatting sqref="AM2:AO2">
    <cfRule type="expression" dxfId="43" priority="7">
      <formula>WEEKDAY(AM2)=7</formula>
    </cfRule>
    <cfRule type="expression" dxfId="42" priority="8">
      <formula>WEEKDAY(AM2)=1</formula>
    </cfRule>
  </conditionalFormatting>
  <conditionalFormatting sqref="AM2:AO2">
    <cfRule type="expression" dxfId="41" priority="5">
      <formula>WEEKDAY(AM2)=7</formula>
    </cfRule>
    <cfRule type="expression" dxfId="40" priority="6">
      <formula>WEEKDAY(AM2)=1</formula>
    </cfRule>
  </conditionalFormatting>
  <conditionalFormatting sqref="AM2:AO2">
    <cfRule type="expression" dxfId="39" priority="3">
      <formula>WEEKDAY(AM2)=7</formula>
    </cfRule>
    <cfRule type="expression" dxfId="38" priority="4">
      <formula>WEEKDAY(AM2)=1</formula>
    </cfRule>
  </conditionalFormatting>
  <conditionalFormatting sqref="AM2:AO2">
    <cfRule type="expression" dxfId="37" priority="1">
      <formula>WEEKDAY(AM2)=7</formula>
    </cfRule>
    <cfRule type="expression" dxfId="36" priority="2">
      <formula>WEEKDAY(AM2)=1</formula>
    </cfRule>
  </conditionalFormatting>
  <printOptions horizontalCentered="1" verticalCentered="1"/>
  <pageMargins left="0.196527777777778" right="0.196527777777778" top="0" bottom="0" header="0" footer="0"/>
  <pageSetup paperSize="9" scale="74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M52"/>
  <sheetViews>
    <sheetView view="pageBreakPreview" topLeftCell="A3" zoomScaleNormal="100" zoomScaleSheetLayoutView="100" workbookViewId="0">
      <selection sqref="A1:AP2"/>
    </sheetView>
  </sheetViews>
  <sheetFormatPr defaultColWidth="3.5" defaultRowHeight="18" customHeight="1" x14ac:dyDescent="0.4"/>
  <cols>
    <col min="1" max="43" width="3.5" style="15"/>
    <col min="44" max="44" width="3.5" style="15" customWidth="1"/>
    <col min="45" max="46" width="3.5" style="17" hidden="1" customWidth="1"/>
    <col min="47" max="47" width="3.5" style="15" customWidth="1"/>
    <col min="48" max="49" width="3.5" style="15"/>
    <col min="50" max="50" width="3.75" style="15" customWidth="1"/>
    <col min="51" max="16384" width="3.5" style="15"/>
  </cols>
  <sheetData>
    <row r="1" spans="1:50" ht="41.25" customHeight="1" x14ac:dyDescent="0.4">
      <c r="A1" s="896" t="s">
        <v>36</v>
      </c>
      <c r="B1" s="89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897"/>
      <c r="T1" s="897"/>
      <c r="U1" s="897"/>
      <c r="V1" s="897"/>
      <c r="W1" s="897"/>
      <c r="X1" s="897"/>
      <c r="Y1" s="897"/>
      <c r="Z1" s="897"/>
      <c r="AA1" s="897"/>
      <c r="AB1" s="897"/>
      <c r="AC1" s="897"/>
      <c r="AD1" s="897"/>
      <c r="AE1" s="897"/>
      <c r="AF1" s="897"/>
      <c r="AG1" s="897"/>
      <c r="AH1" s="897"/>
      <c r="AI1" s="897"/>
      <c r="AJ1" s="897"/>
      <c r="AK1" s="897"/>
      <c r="AL1" s="897"/>
      <c r="AM1" s="897"/>
      <c r="AN1" s="897"/>
      <c r="AO1" s="897"/>
      <c r="AP1" s="897"/>
      <c r="AQ1" s="614"/>
      <c r="AS1" s="16">
        <v>1</v>
      </c>
    </row>
    <row r="2" spans="1:50" ht="18" customHeight="1" x14ac:dyDescent="0.4">
      <c r="C2" s="883" t="s">
        <v>13</v>
      </c>
      <c r="D2" s="883"/>
      <c r="E2" s="883"/>
      <c r="F2" s="883"/>
      <c r="G2" s="884" t="e">
        <f ca="1">INDIRECT("４月２０日組合せ!u"&amp;2*ROW()+1+19*($AS$1-1))</f>
        <v>#REF!</v>
      </c>
      <c r="H2" s="884"/>
      <c r="I2" s="884"/>
      <c r="J2" s="884"/>
      <c r="K2" s="884"/>
      <c r="L2" s="884"/>
      <c r="M2" s="884"/>
      <c r="N2" s="884"/>
      <c r="O2" s="884"/>
      <c r="P2" s="883" t="s">
        <v>14</v>
      </c>
      <c r="Q2" s="883"/>
      <c r="R2" s="883"/>
      <c r="S2" s="883"/>
      <c r="T2" s="885" t="e">
        <f ca="1">K6</f>
        <v>#REF!</v>
      </c>
      <c r="U2" s="886"/>
      <c r="V2" s="886"/>
      <c r="W2" s="886"/>
      <c r="X2" s="886"/>
      <c r="Y2" s="886"/>
      <c r="Z2" s="886"/>
      <c r="AA2" s="886"/>
      <c r="AB2" s="886"/>
      <c r="AC2" s="883" t="s">
        <v>15</v>
      </c>
      <c r="AD2" s="883"/>
      <c r="AE2" s="883"/>
      <c r="AF2" s="883"/>
      <c r="AG2" s="887">
        <v>43575</v>
      </c>
      <c r="AH2" s="888"/>
      <c r="AI2" s="888"/>
      <c r="AJ2" s="888"/>
      <c r="AK2" s="888"/>
      <c r="AL2" s="888"/>
      <c r="AM2" s="869" t="str">
        <f>"（"&amp;TEXT(AG2,"aaa")&amp;"）"</f>
        <v>（土）</v>
      </c>
      <c r="AN2" s="869"/>
      <c r="AO2" s="870"/>
      <c r="AP2" s="18"/>
    </row>
    <row r="3" spans="1:50" ht="18" customHeight="1" x14ac:dyDescent="0.4"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20"/>
      <c r="X3" s="20"/>
      <c r="Y3" s="20"/>
      <c r="Z3" s="20"/>
      <c r="AA3" s="20"/>
      <c r="AB3" s="20"/>
      <c r="AC3" s="20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</row>
    <row r="4" spans="1:50" ht="18" customHeight="1" x14ac:dyDescent="0.4">
      <c r="H4" s="871" t="s">
        <v>42</v>
      </c>
      <c r="I4" s="920">
        <v>1</v>
      </c>
      <c r="J4" s="920"/>
      <c r="K4" s="910" t="e">
        <f ca="1">INDIRECT("４月２０日組合せ!x"&amp;2*ROW()+19*($AS$1-1))</f>
        <v>#REF!</v>
      </c>
      <c r="L4" s="911"/>
      <c r="M4" s="911"/>
      <c r="N4" s="911"/>
      <c r="O4" s="911"/>
      <c r="P4" s="911"/>
      <c r="Q4" s="911"/>
      <c r="R4" s="912"/>
      <c r="S4" s="911"/>
      <c r="T4" s="913"/>
      <c r="X4" s="921" t="s">
        <v>43</v>
      </c>
      <c r="Y4" s="924">
        <v>4</v>
      </c>
      <c r="Z4" s="925"/>
      <c r="AA4" s="910" t="e">
        <f ca="1">INDIRECT("４月２０日組合せ!x"&amp;2*ROW()+19*($AS$1-1)+6)</f>
        <v>#REF!</v>
      </c>
      <c r="AB4" s="911"/>
      <c r="AC4" s="911"/>
      <c r="AD4" s="911"/>
      <c r="AE4" s="911"/>
      <c r="AF4" s="911"/>
      <c r="AG4" s="911"/>
      <c r="AH4" s="912"/>
      <c r="AI4" s="911"/>
      <c r="AJ4" s="913"/>
    </row>
    <row r="5" spans="1:50" ht="18" customHeight="1" x14ac:dyDescent="0.4">
      <c r="H5" s="872"/>
      <c r="I5" s="926">
        <v>2</v>
      </c>
      <c r="J5" s="926"/>
      <c r="K5" s="914" t="e">
        <f t="shared" ref="K5:K6" ca="1" si="0">INDIRECT("４月２０日組合せ!x"&amp;2*ROW()+19*($AS$1-1))</f>
        <v>#REF!</v>
      </c>
      <c r="L5" s="915"/>
      <c r="M5" s="915"/>
      <c r="N5" s="915"/>
      <c r="O5" s="915"/>
      <c r="P5" s="915"/>
      <c r="Q5" s="915"/>
      <c r="R5" s="876"/>
      <c r="S5" s="877"/>
      <c r="T5" s="878"/>
      <c r="X5" s="922"/>
      <c r="Y5" s="927">
        <v>5</v>
      </c>
      <c r="Z5" s="928"/>
      <c r="AA5" s="1097" t="e">
        <f t="shared" ref="AA5:AA6" ca="1" si="1">INDIRECT("４月２０日組合せ!x"&amp;2*ROW()+19*($AS$1-1)+6)</f>
        <v>#REF!</v>
      </c>
      <c r="AB5" s="1097"/>
      <c r="AC5" s="1097"/>
      <c r="AD5" s="1097"/>
      <c r="AE5" s="1097"/>
      <c r="AF5" s="1097"/>
      <c r="AG5" s="914"/>
      <c r="AH5" s="1098"/>
      <c r="AI5" s="1097"/>
      <c r="AJ5" s="1097"/>
    </row>
    <row r="6" spans="1:50" ht="18" customHeight="1" x14ac:dyDescent="0.4">
      <c r="H6" s="873"/>
      <c r="I6" s="1099">
        <v>3</v>
      </c>
      <c r="J6" s="1099"/>
      <c r="K6" s="1095" t="e">
        <f t="shared" ca="1" si="0"/>
        <v>#REF!</v>
      </c>
      <c r="L6" s="1096"/>
      <c r="M6" s="1096"/>
      <c r="N6" s="1096"/>
      <c r="O6" s="1096"/>
      <c r="P6" s="1096"/>
      <c r="Q6" s="1096"/>
      <c r="R6" s="929" t="s">
        <v>38</v>
      </c>
      <c r="S6" s="930"/>
      <c r="T6" s="931"/>
      <c r="X6" s="923"/>
      <c r="Y6" s="1100">
        <v>6</v>
      </c>
      <c r="Z6" s="1101"/>
      <c r="AA6" s="879" t="e">
        <f t="shared" ca="1" si="1"/>
        <v>#REF!</v>
      </c>
      <c r="AB6" s="880"/>
      <c r="AC6" s="880"/>
      <c r="AD6" s="880"/>
      <c r="AE6" s="880"/>
      <c r="AF6" s="880"/>
      <c r="AG6" s="880"/>
      <c r="AH6" s="881"/>
      <c r="AI6" s="880"/>
      <c r="AJ6" s="882"/>
    </row>
    <row r="7" spans="1:50" ht="18" customHeight="1" x14ac:dyDescent="0.4">
      <c r="C7" s="21"/>
      <c r="D7" s="19"/>
      <c r="E7" s="19"/>
      <c r="F7" s="19"/>
      <c r="G7" s="19"/>
      <c r="H7" s="19"/>
      <c r="I7" s="22"/>
      <c r="J7" s="22"/>
      <c r="K7" s="22"/>
      <c r="L7" s="22"/>
      <c r="M7" s="22"/>
      <c r="N7" s="22"/>
      <c r="O7" s="22"/>
      <c r="X7" s="37"/>
      <c r="Y7" s="38"/>
      <c r="Z7" s="38"/>
      <c r="AA7" s="39"/>
      <c r="AB7" s="39"/>
      <c r="AC7" s="39"/>
      <c r="AD7" s="39"/>
      <c r="AE7" s="39"/>
      <c r="AF7" s="39"/>
      <c r="AG7" s="39"/>
      <c r="AH7" s="39"/>
      <c r="AI7" s="39"/>
      <c r="AJ7" s="39"/>
    </row>
    <row r="8" spans="1:50" ht="18" customHeight="1" thickBot="1" x14ac:dyDescent="0.45">
      <c r="B8" s="17" t="s">
        <v>39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X8" s="23"/>
    </row>
    <row r="9" spans="1:50" ht="15" thickBot="1" x14ac:dyDescent="0.45">
      <c r="B9" s="24"/>
      <c r="C9" s="889" t="s">
        <v>16</v>
      </c>
      <c r="D9" s="890"/>
      <c r="E9" s="891"/>
      <c r="F9" s="892" t="s">
        <v>17</v>
      </c>
      <c r="G9" s="893"/>
      <c r="H9" s="893"/>
      <c r="I9" s="894"/>
      <c r="J9" s="890" t="s">
        <v>18</v>
      </c>
      <c r="K9" s="893"/>
      <c r="L9" s="893"/>
      <c r="M9" s="893"/>
      <c r="N9" s="893"/>
      <c r="O9" s="893"/>
      <c r="P9" s="895"/>
      <c r="Q9" s="982" t="s">
        <v>19</v>
      </c>
      <c r="R9" s="982"/>
      <c r="S9" s="982"/>
      <c r="T9" s="982"/>
      <c r="U9" s="982"/>
      <c r="V9" s="982"/>
      <c r="W9" s="982"/>
      <c r="X9" s="991" t="s">
        <v>18</v>
      </c>
      <c r="Y9" s="893"/>
      <c r="Z9" s="893"/>
      <c r="AA9" s="893"/>
      <c r="AB9" s="893"/>
      <c r="AC9" s="893"/>
      <c r="AD9" s="894"/>
      <c r="AE9" s="892" t="s">
        <v>17</v>
      </c>
      <c r="AF9" s="893"/>
      <c r="AG9" s="893"/>
      <c r="AH9" s="894"/>
      <c r="AI9" s="987" t="s">
        <v>20</v>
      </c>
      <c r="AJ9" s="988"/>
      <c r="AK9" s="988"/>
      <c r="AL9" s="988"/>
      <c r="AM9" s="988"/>
      <c r="AN9" s="988"/>
      <c r="AO9" s="989"/>
      <c r="AP9" s="990"/>
    </row>
    <row r="10" spans="1:50" ht="14.25" customHeight="1" x14ac:dyDescent="0.4">
      <c r="B10" s="942">
        <v>1</v>
      </c>
      <c r="C10" s="944">
        <v>0.375</v>
      </c>
      <c r="D10" s="945"/>
      <c r="E10" s="946"/>
      <c r="F10" s="950"/>
      <c r="G10" s="951"/>
      <c r="H10" s="951"/>
      <c r="I10" s="952"/>
      <c r="J10" s="956" t="str">
        <f ca="1">IFERROR(VLOOKUP(AS10,$I$4:$T$6,3,0),"")&amp;IFERROR(VLOOKUP(AS10,$Y$4:$AJ$6,3,0),"")</f>
        <v/>
      </c>
      <c r="K10" s="957"/>
      <c r="L10" s="957"/>
      <c r="M10" s="957"/>
      <c r="N10" s="957"/>
      <c r="O10" s="957"/>
      <c r="P10" s="958"/>
      <c r="Q10" s="961">
        <f>IF(OR(S10="",S11=""),"",S10+S11)</f>
        <v>4</v>
      </c>
      <c r="R10" s="962"/>
      <c r="S10" s="1">
        <v>1</v>
      </c>
      <c r="T10" s="2" t="s">
        <v>21</v>
      </c>
      <c r="U10" s="1">
        <v>0</v>
      </c>
      <c r="V10" s="965">
        <f>IF(OR(U10="",U11=""),"",U10+U11)</f>
        <v>0</v>
      </c>
      <c r="W10" s="966"/>
      <c r="X10" s="969" t="str">
        <f ca="1">IFERROR(VLOOKUP(AT10,$I$4:$T$6,3,0),"")&amp;IFERROR(VLOOKUP(AT10,$Y$4:$AJ$6,3,0),"")</f>
        <v/>
      </c>
      <c r="Y10" s="970"/>
      <c r="Z10" s="970"/>
      <c r="AA10" s="970"/>
      <c r="AB10" s="970"/>
      <c r="AC10" s="970"/>
      <c r="AD10" s="971"/>
      <c r="AE10" s="950"/>
      <c r="AF10" s="951"/>
      <c r="AG10" s="951"/>
      <c r="AH10" s="952"/>
      <c r="AI10" s="975" t="e">
        <f>#REF!</f>
        <v>#REF!</v>
      </c>
      <c r="AJ10" s="904"/>
      <c r="AK10" s="904"/>
      <c r="AL10" s="904"/>
      <c r="AM10" s="904"/>
      <c r="AN10" s="904"/>
      <c r="AO10" s="905"/>
      <c r="AP10" s="906"/>
      <c r="AS10" s="17">
        <v>1</v>
      </c>
      <c r="AT10" s="17">
        <v>2</v>
      </c>
    </row>
    <row r="11" spans="1:50" ht="14.25" customHeight="1" x14ac:dyDescent="0.4">
      <c r="B11" s="943"/>
      <c r="C11" s="947"/>
      <c r="D11" s="948"/>
      <c r="E11" s="949"/>
      <c r="F11" s="953"/>
      <c r="G11" s="954"/>
      <c r="H11" s="954"/>
      <c r="I11" s="955"/>
      <c r="J11" s="959"/>
      <c r="K11" s="959"/>
      <c r="L11" s="959"/>
      <c r="M11" s="959"/>
      <c r="N11" s="959"/>
      <c r="O11" s="959"/>
      <c r="P11" s="960"/>
      <c r="Q11" s="963"/>
      <c r="R11" s="964"/>
      <c r="S11" s="3">
        <v>3</v>
      </c>
      <c r="T11" s="4" t="s">
        <v>21</v>
      </c>
      <c r="U11" s="3">
        <v>0</v>
      </c>
      <c r="V11" s="967"/>
      <c r="W11" s="968"/>
      <c r="X11" s="972"/>
      <c r="Y11" s="973"/>
      <c r="Z11" s="973"/>
      <c r="AA11" s="973"/>
      <c r="AB11" s="973"/>
      <c r="AC11" s="973"/>
      <c r="AD11" s="974"/>
      <c r="AE11" s="953"/>
      <c r="AF11" s="954"/>
      <c r="AG11" s="954"/>
      <c r="AH11" s="955"/>
      <c r="AI11" s="938"/>
      <c r="AJ11" s="939"/>
      <c r="AK11" s="939"/>
      <c r="AL11" s="939"/>
      <c r="AM11" s="939"/>
      <c r="AN11" s="939"/>
      <c r="AO11" s="940"/>
      <c r="AP11" s="941"/>
    </row>
    <row r="12" spans="1:50" ht="14.25" customHeight="1" x14ac:dyDescent="0.4">
      <c r="B12" s="943">
        <v>2</v>
      </c>
      <c r="C12" s="947">
        <v>0.40277777777777801</v>
      </c>
      <c r="D12" s="948">
        <v>0.4375</v>
      </c>
      <c r="E12" s="949"/>
      <c r="F12" s="953"/>
      <c r="G12" s="954"/>
      <c r="H12" s="954"/>
      <c r="I12" s="955"/>
      <c r="J12" s="976" t="str">
        <f t="shared" ref="J12" ca="1" si="2">IFERROR(VLOOKUP(AS12,$I$4:$T$6,3,0),"")&amp;IFERROR(VLOOKUP(AS12,$Y$4:$AJ$6,3,0),"")</f>
        <v/>
      </c>
      <c r="K12" s="977"/>
      <c r="L12" s="977"/>
      <c r="M12" s="977"/>
      <c r="N12" s="977"/>
      <c r="O12" s="977"/>
      <c r="P12" s="978"/>
      <c r="Q12" s="980">
        <f>IF(OR(S12="",S13=""),"",S12+S13)</f>
        <v>2</v>
      </c>
      <c r="R12" s="981"/>
      <c r="S12" s="1">
        <v>1</v>
      </c>
      <c r="T12" s="2" t="s">
        <v>21</v>
      </c>
      <c r="U12" s="1">
        <v>0</v>
      </c>
      <c r="V12" s="980">
        <f t="shared" ref="V12" si="3">IF(OR(U12="",U13=""),"",U12+U13)</f>
        <v>0</v>
      </c>
      <c r="W12" s="981"/>
      <c r="X12" s="984" t="str">
        <f t="shared" ref="X12" ca="1" si="4">IFERROR(VLOOKUP(AT12,$I$4:$T$6,3,0),"")&amp;IFERROR(VLOOKUP(AT12,$Y$4:$AJ$6,3,0),"")</f>
        <v/>
      </c>
      <c r="Y12" s="985"/>
      <c r="Z12" s="985"/>
      <c r="AA12" s="985"/>
      <c r="AB12" s="985"/>
      <c r="AC12" s="985"/>
      <c r="AD12" s="986"/>
      <c r="AE12" s="953"/>
      <c r="AF12" s="954"/>
      <c r="AG12" s="954"/>
      <c r="AH12" s="955"/>
      <c r="AI12" s="934" t="e">
        <f>#REF!</f>
        <v>#REF!</v>
      </c>
      <c r="AJ12" s="935"/>
      <c r="AK12" s="935"/>
      <c r="AL12" s="935"/>
      <c r="AM12" s="935"/>
      <c r="AN12" s="935"/>
      <c r="AO12" s="936"/>
      <c r="AP12" s="937"/>
      <c r="AS12" s="17">
        <v>4</v>
      </c>
      <c r="AT12" s="17">
        <v>5</v>
      </c>
    </row>
    <row r="13" spans="1:50" ht="14.25" customHeight="1" x14ac:dyDescent="0.4">
      <c r="B13" s="943"/>
      <c r="C13" s="947"/>
      <c r="D13" s="948"/>
      <c r="E13" s="949"/>
      <c r="F13" s="953"/>
      <c r="G13" s="954"/>
      <c r="H13" s="954"/>
      <c r="I13" s="955"/>
      <c r="J13" s="979"/>
      <c r="K13" s="959"/>
      <c r="L13" s="959"/>
      <c r="M13" s="959"/>
      <c r="N13" s="959"/>
      <c r="O13" s="959"/>
      <c r="P13" s="960"/>
      <c r="Q13" s="967"/>
      <c r="R13" s="968"/>
      <c r="S13" s="3">
        <v>1</v>
      </c>
      <c r="T13" s="4" t="s">
        <v>21</v>
      </c>
      <c r="U13" s="3">
        <v>0</v>
      </c>
      <c r="V13" s="967"/>
      <c r="W13" s="968"/>
      <c r="X13" s="972"/>
      <c r="Y13" s="973"/>
      <c r="Z13" s="973"/>
      <c r="AA13" s="973"/>
      <c r="AB13" s="973"/>
      <c r="AC13" s="973"/>
      <c r="AD13" s="974"/>
      <c r="AE13" s="953"/>
      <c r="AF13" s="954"/>
      <c r="AG13" s="954"/>
      <c r="AH13" s="955"/>
      <c r="AI13" s="938"/>
      <c r="AJ13" s="939"/>
      <c r="AK13" s="939"/>
      <c r="AL13" s="939"/>
      <c r="AM13" s="939"/>
      <c r="AN13" s="939"/>
      <c r="AO13" s="940"/>
      <c r="AP13" s="941"/>
    </row>
    <row r="14" spans="1:50" ht="14.25" customHeight="1" x14ac:dyDescent="0.4">
      <c r="B14" s="943">
        <v>3</v>
      </c>
      <c r="C14" s="947">
        <v>0.43055555555555602</v>
      </c>
      <c r="D14" s="948"/>
      <c r="E14" s="949"/>
      <c r="F14" s="953"/>
      <c r="G14" s="954"/>
      <c r="H14" s="954"/>
      <c r="I14" s="955"/>
      <c r="J14" s="983" t="str">
        <f t="shared" ref="J14" ca="1" si="5">IFERROR(VLOOKUP(AS14,$I$4:$T$6,3,0),"")&amp;IFERROR(VLOOKUP(AS14,$Y$4:$AJ$6,3,0),"")</f>
        <v/>
      </c>
      <c r="K14" s="977"/>
      <c r="L14" s="977"/>
      <c r="M14" s="977"/>
      <c r="N14" s="977"/>
      <c r="O14" s="977"/>
      <c r="P14" s="978"/>
      <c r="Q14" s="980">
        <f t="shared" ref="Q14" si="6">IF(OR(S14="",S15=""),"",S14+S15)</f>
        <v>0</v>
      </c>
      <c r="R14" s="981"/>
      <c r="S14" s="1">
        <v>0</v>
      </c>
      <c r="T14" s="2" t="s">
        <v>21</v>
      </c>
      <c r="U14" s="1">
        <v>1</v>
      </c>
      <c r="V14" s="980">
        <f t="shared" ref="V14" si="7">IF(OR(U14="",U15=""),"",U14+U15)</f>
        <v>6</v>
      </c>
      <c r="W14" s="981"/>
      <c r="X14" s="984" t="str">
        <f t="shared" ref="X14" ca="1" si="8">IFERROR(VLOOKUP(AT14,$I$4:$T$6,3,0),"")&amp;IFERROR(VLOOKUP(AT14,$Y$4:$AJ$6,3,0),"")</f>
        <v/>
      </c>
      <c r="Y14" s="985"/>
      <c r="Z14" s="985"/>
      <c r="AA14" s="985"/>
      <c r="AB14" s="985"/>
      <c r="AC14" s="985"/>
      <c r="AD14" s="986"/>
      <c r="AE14" s="953"/>
      <c r="AF14" s="954"/>
      <c r="AG14" s="954"/>
      <c r="AH14" s="955"/>
      <c r="AI14" s="934" t="e">
        <f>#REF!</f>
        <v>#REF!</v>
      </c>
      <c r="AJ14" s="935"/>
      <c r="AK14" s="935"/>
      <c r="AL14" s="935"/>
      <c r="AM14" s="935"/>
      <c r="AN14" s="935"/>
      <c r="AO14" s="936"/>
      <c r="AP14" s="937"/>
      <c r="AS14" s="17">
        <v>2</v>
      </c>
      <c r="AT14" s="17">
        <v>3</v>
      </c>
    </row>
    <row r="15" spans="1:50" ht="14.25" customHeight="1" x14ac:dyDescent="0.4">
      <c r="B15" s="943"/>
      <c r="C15" s="947"/>
      <c r="D15" s="948"/>
      <c r="E15" s="949"/>
      <c r="F15" s="953"/>
      <c r="G15" s="954"/>
      <c r="H15" s="954"/>
      <c r="I15" s="955"/>
      <c r="J15" s="959"/>
      <c r="K15" s="959"/>
      <c r="L15" s="959"/>
      <c r="M15" s="959"/>
      <c r="N15" s="959"/>
      <c r="O15" s="959"/>
      <c r="P15" s="960"/>
      <c r="Q15" s="967"/>
      <c r="R15" s="968"/>
      <c r="S15" s="3">
        <v>0</v>
      </c>
      <c r="T15" s="4" t="s">
        <v>21</v>
      </c>
      <c r="U15" s="3">
        <v>5</v>
      </c>
      <c r="V15" s="967"/>
      <c r="W15" s="968"/>
      <c r="X15" s="972"/>
      <c r="Y15" s="973"/>
      <c r="Z15" s="973"/>
      <c r="AA15" s="973"/>
      <c r="AB15" s="973"/>
      <c r="AC15" s="973"/>
      <c r="AD15" s="974"/>
      <c r="AE15" s="953"/>
      <c r="AF15" s="954"/>
      <c r="AG15" s="954"/>
      <c r="AH15" s="955"/>
      <c r="AI15" s="938"/>
      <c r="AJ15" s="939"/>
      <c r="AK15" s="939"/>
      <c r="AL15" s="939"/>
      <c r="AM15" s="939"/>
      <c r="AN15" s="939"/>
      <c r="AO15" s="940"/>
      <c r="AP15" s="941"/>
    </row>
    <row r="16" spans="1:50" ht="14.25" customHeight="1" x14ac:dyDescent="0.4">
      <c r="B16" s="943">
        <v>4</v>
      </c>
      <c r="C16" s="947">
        <v>0.45833333333333298</v>
      </c>
      <c r="D16" s="948">
        <v>0.4375</v>
      </c>
      <c r="E16" s="949"/>
      <c r="F16" s="953"/>
      <c r="G16" s="954"/>
      <c r="H16" s="954"/>
      <c r="I16" s="955"/>
      <c r="J16" s="983" t="str">
        <f t="shared" ref="J16" ca="1" si="9">IFERROR(VLOOKUP(AS16,$I$4:$T$6,3,0),"")&amp;IFERROR(VLOOKUP(AS16,$Y$4:$AJ$6,3,0),"")</f>
        <v/>
      </c>
      <c r="K16" s="977"/>
      <c r="L16" s="977"/>
      <c r="M16" s="977"/>
      <c r="N16" s="977"/>
      <c r="O16" s="977"/>
      <c r="P16" s="978"/>
      <c r="Q16" s="980">
        <f t="shared" ref="Q16" si="10">IF(OR(S16="",S17=""),"",S16+S17)</f>
        <v>1</v>
      </c>
      <c r="R16" s="981"/>
      <c r="S16" s="1">
        <v>1</v>
      </c>
      <c r="T16" s="2" t="s">
        <v>21</v>
      </c>
      <c r="U16" s="1">
        <v>0</v>
      </c>
      <c r="V16" s="980">
        <f t="shared" ref="V16" si="11">IF(OR(U16="",U17=""),"",U16+U17)</f>
        <v>1</v>
      </c>
      <c r="W16" s="981"/>
      <c r="X16" s="984" t="str">
        <f t="shared" ref="X16" ca="1" si="12">IFERROR(VLOOKUP(AT16,$I$4:$T$6,3,0),"")&amp;IFERROR(VLOOKUP(AT16,$Y$4:$AJ$6,3,0),"")</f>
        <v/>
      </c>
      <c r="Y16" s="985"/>
      <c r="Z16" s="985"/>
      <c r="AA16" s="985"/>
      <c r="AB16" s="985"/>
      <c r="AC16" s="985"/>
      <c r="AD16" s="986"/>
      <c r="AE16" s="953"/>
      <c r="AF16" s="954"/>
      <c r="AG16" s="954"/>
      <c r="AH16" s="955"/>
      <c r="AI16" s="934" t="e">
        <f>#REF!</f>
        <v>#REF!</v>
      </c>
      <c r="AJ16" s="935"/>
      <c r="AK16" s="935"/>
      <c r="AL16" s="935"/>
      <c r="AM16" s="935"/>
      <c r="AN16" s="935"/>
      <c r="AO16" s="936"/>
      <c r="AP16" s="937"/>
      <c r="AS16" s="17">
        <v>5</v>
      </c>
      <c r="AT16" s="17">
        <v>6</v>
      </c>
    </row>
    <row r="17" spans="1:65" ht="14.25" customHeight="1" x14ac:dyDescent="0.4">
      <c r="B17" s="943"/>
      <c r="C17" s="947"/>
      <c r="D17" s="948"/>
      <c r="E17" s="949"/>
      <c r="F17" s="953"/>
      <c r="G17" s="954"/>
      <c r="H17" s="954"/>
      <c r="I17" s="955"/>
      <c r="J17" s="959"/>
      <c r="K17" s="959"/>
      <c r="L17" s="959"/>
      <c r="M17" s="959"/>
      <c r="N17" s="959"/>
      <c r="O17" s="959"/>
      <c r="P17" s="960"/>
      <c r="Q17" s="967"/>
      <c r="R17" s="968"/>
      <c r="S17" s="3">
        <v>0</v>
      </c>
      <c r="T17" s="4" t="s">
        <v>21</v>
      </c>
      <c r="U17" s="3">
        <v>1</v>
      </c>
      <c r="V17" s="967"/>
      <c r="W17" s="968"/>
      <c r="X17" s="972"/>
      <c r="Y17" s="973"/>
      <c r="Z17" s="973"/>
      <c r="AA17" s="973"/>
      <c r="AB17" s="973"/>
      <c r="AC17" s="973"/>
      <c r="AD17" s="974"/>
      <c r="AE17" s="953"/>
      <c r="AF17" s="954"/>
      <c r="AG17" s="954"/>
      <c r="AH17" s="955"/>
      <c r="AI17" s="938"/>
      <c r="AJ17" s="939"/>
      <c r="AK17" s="939"/>
      <c r="AL17" s="939"/>
      <c r="AM17" s="939"/>
      <c r="AN17" s="939"/>
      <c r="AO17" s="940"/>
      <c r="AP17" s="941"/>
    </row>
    <row r="18" spans="1:65" ht="14.25" customHeight="1" x14ac:dyDescent="0.4">
      <c r="B18" s="943">
        <v>5</v>
      </c>
      <c r="C18" s="947">
        <v>0.48611111111111099</v>
      </c>
      <c r="D18" s="948"/>
      <c r="E18" s="949"/>
      <c r="F18" s="953"/>
      <c r="G18" s="954"/>
      <c r="H18" s="954"/>
      <c r="I18" s="955"/>
      <c r="J18" s="983" t="str">
        <f t="shared" ref="J18" ca="1" si="13">IFERROR(VLOOKUP(AS18,$I$4:$T$6,3,0),"")&amp;IFERROR(VLOOKUP(AS18,$Y$4:$AJ$6,3,0),"")</f>
        <v/>
      </c>
      <c r="K18" s="977"/>
      <c r="L18" s="977"/>
      <c r="M18" s="977"/>
      <c r="N18" s="977"/>
      <c r="O18" s="977"/>
      <c r="P18" s="978"/>
      <c r="Q18" s="980">
        <f t="shared" ref="Q18" si="14">IF(OR(S18="",S19=""),"",S18+S19)</f>
        <v>1</v>
      </c>
      <c r="R18" s="981"/>
      <c r="S18" s="1">
        <v>0</v>
      </c>
      <c r="T18" s="2" t="s">
        <v>21</v>
      </c>
      <c r="U18" s="1">
        <v>0</v>
      </c>
      <c r="V18" s="980">
        <f t="shared" ref="V18" si="15">IF(OR(U18="",U19=""),"",U18+U19)</f>
        <v>0</v>
      </c>
      <c r="W18" s="981"/>
      <c r="X18" s="984" t="str">
        <f t="shared" ref="X18" ca="1" si="16">IFERROR(VLOOKUP(AT18,$I$4:$T$6,3,0),"")&amp;IFERROR(VLOOKUP(AT18,$Y$4:$AJ$6,3,0),"")</f>
        <v/>
      </c>
      <c r="Y18" s="985"/>
      <c r="Z18" s="985"/>
      <c r="AA18" s="985"/>
      <c r="AB18" s="985"/>
      <c r="AC18" s="985"/>
      <c r="AD18" s="986"/>
      <c r="AE18" s="953"/>
      <c r="AF18" s="954"/>
      <c r="AG18" s="954"/>
      <c r="AH18" s="955"/>
      <c r="AI18" s="934" t="e">
        <f>#REF!</f>
        <v>#REF!</v>
      </c>
      <c r="AJ18" s="935"/>
      <c r="AK18" s="935"/>
      <c r="AL18" s="935"/>
      <c r="AM18" s="935"/>
      <c r="AN18" s="935"/>
      <c r="AO18" s="936"/>
      <c r="AP18" s="937"/>
      <c r="AS18" s="17">
        <v>1</v>
      </c>
      <c r="AT18" s="17">
        <v>3</v>
      </c>
    </row>
    <row r="19" spans="1:65" ht="14.25" customHeight="1" x14ac:dyDescent="0.4">
      <c r="B19" s="943"/>
      <c r="C19" s="947"/>
      <c r="D19" s="948"/>
      <c r="E19" s="949"/>
      <c r="F19" s="953"/>
      <c r="G19" s="954"/>
      <c r="H19" s="954"/>
      <c r="I19" s="955"/>
      <c r="J19" s="959"/>
      <c r="K19" s="959"/>
      <c r="L19" s="959"/>
      <c r="M19" s="959"/>
      <c r="N19" s="959"/>
      <c r="O19" s="959"/>
      <c r="P19" s="960"/>
      <c r="Q19" s="967"/>
      <c r="R19" s="968"/>
      <c r="S19" s="3">
        <v>1</v>
      </c>
      <c r="T19" s="4" t="s">
        <v>21</v>
      </c>
      <c r="U19" s="3">
        <v>0</v>
      </c>
      <c r="V19" s="967"/>
      <c r="W19" s="968"/>
      <c r="X19" s="972"/>
      <c r="Y19" s="973"/>
      <c r="Z19" s="973"/>
      <c r="AA19" s="973"/>
      <c r="AB19" s="973"/>
      <c r="AC19" s="973"/>
      <c r="AD19" s="974"/>
      <c r="AE19" s="953"/>
      <c r="AF19" s="954"/>
      <c r="AG19" s="954"/>
      <c r="AH19" s="955"/>
      <c r="AI19" s="938"/>
      <c r="AJ19" s="939"/>
      <c r="AK19" s="939"/>
      <c r="AL19" s="939"/>
      <c r="AM19" s="939"/>
      <c r="AN19" s="939"/>
      <c r="AO19" s="940"/>
      <c r="AP19" s="941"/>
    </row>
    <row r="20" spans="1:65" ht="14.25" customHeight="1" x14ac:dyDescent="0.4">
      <c r="B20" s="943">
        <v>6</v>
      </c>
      <c r="C20" s="947">
        <v>0.51388888888888895</v>
      </c>
      <c r="D20" s="948"/>
      <c r="E20" s="949"/>
      <c r="F20" s="953"/>
      <c r="G20" s="954"/>
      <c r="H20" s="954"/>
      <c r="I20" s="955"/>
      <c r="J20" s="983" t="str">
        <f t="shared" ref="J20" ca="1" si="17">IFERROR(VLOOKUP(AS20,$I$4:$T$6,3,0),"")&amp;IFERROR(VLOOKUP(AS20,$Y$4:$AJ$6,3,0),"")</f>
        <v/>
      </c>
      <c r="K20" s="977"/>
      <c r="L20" s="977"/>
      <c r="M20" s="977"/>
      <c r="N20" s="977"/>
      <c r="O20" s="977"/>
      <c r="P20" s="978"/>
      <c r="Q20" s="980">
        <f t="shared" ref="Q20" si="18">IF(OR(S20="",S21=""),"",S20+S21)</f>
        <v>3</v>
      </c>
      <c r="R20" s="981"/>
      <c r="S20" s="1">
        <v>2</v>
      </c>
      <c r="T20" s="2" t="s">
        <v>21</v>
      </c>
      <c r="U20" s="1">
        <v>0</v>
      </c>
      <c r="V20" s="980">
        <f t="shared" ref="V20" si="19">IF(OR(U20="",U21=""),"",U20+U21)</f>
        <v>0</v>
      </c>
      <c r="W20" s="981"/>
      <c r="X20" s="984" t="str">
        <f t="shared" ref="X20" ca="1" si="20">IFERROR(VLOOKUP(AT20,$I$4:$T$6,3,0),"")&amp;IFERROR(VLOOKUP(AT20,$Y$4:$AJ$6,3,0),"")</f>
        <v/>
      </c>
      <c r="Y20" s="985"/>
      <c r="Z20" s="985"/>
      <c r="AA20" s="985"/>
      <c r="AB20" s="985"/>
      <c r="AC20" s="985"/>
      <c r="AD20" s="986"/>
      <c r="AE20" s="953"/>
      <c r="AF20" s="954"/>
      <c r="AG20" s="954"/>
      <c r="AH20" s="955"/>
      <c r="AI20" s="934" t="e">
        <f>#REF!</f>
        <v>#REF!</v>
      </c>
      <c r="AJ20" s="935"/>
      <c r="AK20" s="935"/>
      <c r="AL20" s="935"/>
      <c r="AM20" s="935"/>
      <c r="AN20" s="935"/>
      <c r="AO20" s="936"/>
      <c r="AP20" s="937"/>
      <c r="AS20" s="17">
        <v>4</v>
      </c>
      <c r="AT20" s="17">
        <v>6</v>
      </c>
    </row>
    <row r="21" spans="1:65" ht="14.25" customHeight="1" thickBot="1" x14ac:dyDescent="0.45">
      <c r="B21" s="1023"/>
      <c r="C21" s="1024"/>
      <c r="D21" s="1025"/>
      <c r="E21" s="1026"/>
      <c r="F21" s="1019"/>
      <c r="G21" s="1020"/>
      <c r="H21" s="1020"/>
      <c r="I21" s="1021"/>
      <c r="J21" s="1028"/>
      <c r="K21" s="1028"/>
      <c r="L21" s="1028"/>
      <c r="M21" s="1028"/>
      <c r="N21" s="1028"/>
      <c r="O21" s="1028"/>
      <c r="P21" s="1029"/>
      <c r="Q21" s="1030"/>
      <c r="R21" s="1031"/>
      <c r="S21" s="9">
        <v>1</v>
      </c>
      <c r="T21" s="10" t="s">
        <v>21</v>
      </c>
      <c r="U21" s="9">
        <v>0</v>
      </c>
      <c r="V21" s="1030"/>
      <c r="W21" s="1031"/>
      <c r="X21" s="1033"/>
      <c r="Y21" s="1034"/>
      <c r="Z21" s="1034"/>
      <c r="AA21" s="1034"/>
      <c r="AB21" s="1034"/>
      <c r="AC21" s="1034"/>
      <c r="AD21" s="1035"/>
      <c r="AE21" s="1019"/>
      <c r="AF21" s="1020"/>
      <c r="AG21" s="1020"/>
      <c r="AH21" s="1021"/>
      <c r="AI21" s="1022"/>
      <c r="AJ21" s="907"/>
      <c r="AK21" s="907"/>
      <c r="AL21" s="907"/>
      <c r="AM21" s="907"/>
      <c r="AN21" s="907"/>
      <c r="AO21" s="908"/>
      <c r="AP21" s="909"/>
    </row>
    <row r="22" spans="1:65" ht="14.25" hidden="1" customHeight="1" x14ac:dyDescent="0.4">
      <c r="B22" s="1087">
        <v>7</v>
      </c>
      <c r="C22" s="1102">
        <v>0.55555555555555558</v>
      </c>
      <c r="D22" s="1103">
        <v>0.4375</v>
      </c>
      <c r="E22" s="1104"/>
      <c r="F22" s="1105"/>
      <c r="G22" s="1106"/>
      <c r="H22" s="1106"/>
      <c r="I22" s="1107"/>
      <c r="J22" s="1087" t="str">
        <f>H4&amp;"1位"</f>
        <v>ｇ1位</v>
      </c>
      <c r="K22" s="1088"/>
      <c r="L22" s="1089"/>
      <c r="M22" s="1090"/>
      <c r="N22" s="1090"/>
      <c r="O22" s="1090"/>
      <c r="P22" s="1091"/>
      <c r="Q22" s="1108" t="str">
        <f t="shared" ref="Q22" si="21">IF(OR(S22="",S23=""),"",S22+S23)</f>
        <v/>
      </c>
      <c r="R22" s="1108"/>
      <c r="S22" s="1"/>
      <c r="T22" s="2" t="s">
        <v>21</v>
      </c>
      <c r="U22" s="1"/>
      <c r="V22" s="1108" t="str">
        <f t="shared" ref="V22" si="22">IF(OR(U22="",U23=""),"",U22+U23)</f>
        <v/>
      </c>
      <c r="W22" s="1108"/>
      <c r="X22" s="1032"/>
      <c r="Y22" s="1092"/>
      <c r="Z22" s="1092"/>
      <c r="AA22" s="1092"/>
      <c r="AB22" s="1093"/>
      <c r="AC22" s="965" t="str">
        <f>X4&amp;"1位"</f>
        <v>ｈ1位</v>
      </c>
      <c r="AD22" s="1094"/>
      <c r="AE22" s="1105"/>
      <c r="AF22" s="1106"/>
      <c r="AG22" s="1106"/>
      <c r="AH22" s="1107"/>
      <c r="AI22" s="999" t="e">
        <f>#REF!</f>
        <v>#REF!</v>
      </c>
      <c r="AJ22" s="999"/>
      <c r="AK22" s="999"/>
      <c r="AL22" s="999"/>
      <c r="AM22" s="999"/>
      <c r="AN22" s="999"/>
      <c r="AO22" s="1000"/>
      <c r="AP22" s="1001"/>
      <c r="AS22" s="17">
        <v>1</v>
      </c>
      <c r="AT22" s="17">
        <v>3</v>
      </c>
    </row>
    <row r="23" spans="1:65" ht="14.25" hidden="1" customHeight="1" thickBot="1" x14ac:dyDescent="0.45">
      <c r="B23" s="1037"/>
      <c r="C23" s="1041"/>
      <c r="D23" s="1042"/>
      <c r="E23" s="1043"/>
      <c r="F23" s="901"/>
      <c r="G23" s="902"/>
      <c r="H23" s="902"/>
      <c r="I23" s="903"/>
      <c r="J23" s="1045"/>
      <c r="K23" s="1046"/>
      <c r="L23" s="1050"/>
      <c r="M23" s="1051"/>
      <c r="N23" s="1051"/>
      <c r="O23" s="1051"/>
      <c r="P23" s="1052"/>
      <c r="Q23" s="1054"/>
      <c r="R23" s="1054"/>
      <c r="S23" s="13"/>
      <c r="T23" s="14" t="s">
        <v>21</v>
      </c>
      <c r="U23" s="13"/>
      <c r="V23" s="1054"/>
      <c r="W23" s="1054"/>
      <c r="X23" s="1057"/>
      <c r="Y23" s="1058"/>
      <c r="Z23" s="1058"/>
      <c r="AA23" s="1058"/>
      <c r="AB23" s="1059"/>
      <c r="AC23" s="1062"/>
      <c r="AD23" s="1063"/>
      <c r="AE23" s="901"/>
      <c r="AF23" s="902"/>
      <c r="AG23" s="902"/>
      <c r="AH23" s="903"/>
      <c r="AI23" s="907"/>
      <c r="AJ23" s="907"/>
      <c r="AK23" s="907"/>
      <c r="AL23" s="907"/>
      <c r="AM23" s="907"/>
      <c r="AN23" s="907"/>
      <c r="AO23" s="908"/>
      <c r="AP23" s="909"/>
    </row>
    <row r="24" spans="1:65" ht="14.25" hidden="1" customHeight="1" x14ac:dyDescent="0.4">
      <c r="B24" s="943">
        <v>8</v>
      </c>
      <c r="C24" s="947">
        <v>0.56944444444444398</v>
      </c>
      <c r="D24" s="948">
        <v>0.4375</v>
      </c>
      <c r="E24" s="949"/>
      <c r="F24" s="953"/>
      <c r="G24" s="954"/>
      <c r="H24" s="954"/>
      <c r="I24" s="955"/>
      <c r="J24" s="983" t="str">
        <f>IFERROR(VLOOKUP(#REF!,$I$4:$T$6,3,0),"")&amp;IFERROR(VLOOKUP(#REF!,$Y$4:$AJ$7,3,0),"")</f>
        <v/>
      </c>
      <c r="K24" s="977"/>
      <c r="L24" s="977"/>
      <c r="M24" s="977"/>
      <c r="N24" s="977"/>
      <c r="O24" s="977"/>
      <c r="P24" s="978"/>
      <c r="Q24" s="980" t="str">
        <f t="shared" ref="Q24" si="23">IF(OR(S24="",S25=""),"",S24+S25)</f>
        <v/>
      </c>
      <c r="R24" s="981"/>
      <c r="S24" s="1"/>
      <c r="T24" s="2" t="s">
        <v>21</v>
      </c>
      <c r="U24" s="1"/>
      <c r="V24" s="980" t="str">
        <f t="shared" ref="V24" si="24">IF(OR(U24="",U25=""),"",U24+U25)</f>
        <v/>
      </c>
      <c r="W24" s="981"/>
      <c r="X24" s="984" t="str">
        <f>IFERROR(VLOOKUP(#REF!,$I$4:$T$6,3,0),"")&amp;IFERROR(VLOOKUP(#REF!,$Y$4:$AJ$7,3,0),"")</f>
        <v/>
      </c>
      <c r="Y24" s="985"/>
      <c r="Z24" s="985"/>
      <c r="AA24" s="985"/>
      <c r="AB24" s="985"/>
      <c r="AC24" s="985"/>
      <c r="AD24" s="986"/>
      <c r="AE24" s="953"/>
      <c r="AF24" s="954"/>
      <c r="AG24" s="954"/>
      <c r="AH24" s="955"/>
      <c r="AI24" s="934" t="e">
        <f>#REF!</f>
        <v>#REF!</v>
      </c>
      <c r="AJ24" s="935"/>
      <c r="AK24" s="935"/>
      <c r="AL24" s="935"/>
      <c r="AM24" s="935"/>
      <c r="AN24" s="935"/>
      <c r="AO24" s="936"/>
      <c r="AP24" s="937"/>
      <c r="AS24" s="17">
        <v>4</v>
      </c>
      <c r="AT24" s="17">
        <v>7</v>
      </c>
    </row>
    <row r="25" spans="1:65" ht="14.25" hidden="1" customHeight="1" x14ac:dyDescent="0.4">
      <c r="B25" s="943"/>
      <c r="C25" s="947"/>
      <c r="D25" s="948"/>
      <c r="E25" s="949"/>
      <c r="F25" s="953"/>
      <c r="G25" s="954"/>
      <c r="H25" s="954"/>
      <c r="I25" s="955"/>
      <c r="J25" s="959"/>
      <c r="K25" s="959"/>
      <c r="L25" s="959"/>
      <c r="M25" s="959"/>
      <c r="N25" s="959"/>
      <c r="O25" s="959"/>
      <c r="P25" s="960"/>
      <c r="Q25" s="967"/>
      <c r="R25" s="968"/>
      <c r="S25" s="3"/>
      <c r="T25" s="4" t="s">
        <v>21</v>
      </c>
      <c r="U25" s="3"/>
      <c r="V25" s="967"/>
      <c r="W25" s="968"/>
      <c r="X25" s="972"/>
      <c r="Y25" s="973"/>
      <c r="Z25" s="973"/>
      <c r="AA25" s="973"/>
      <c r="AB25" s="973"/>
      <c r="AC25" s="973"/>
      <c r="AD25" s="974"/>
      <c r="AE25" s="953"/>
      <c r="AF25" s="954"/>
      <c r="AG25" s="954"/>
      <c r="AH25" s="955"/>
      <c r="AI25" s="938"/>
      <c r="AJ25" s="939"/>
      <c r="AK25" s="939"/>
      <c r="AL25" s="939"/>
      <c r="AM25" s="939"/>
      <c r="AN25" s="939"/>
      <c r="AO25" s="940"/>
      <c r="AP25" s="941"/>
    </row>
    <row r="26" spans="1:65" ht="14.25" hidden="1" customHeight="1" x14ac:dyDescent="0.4">
      <c r="B26" s="942">
        <v>9</v>
      </c>
      <c r="C26" s="944">
        <v>0.59722222222222199</v>
      </c>
      <c r="D26" s="945">
        <v>0.4375</v>
      </c>
      <c r="E26" s="946"/>
      <c r="F26" s="1016"/>
      <c r="G26" s="1017"/>
      <c r="H26" s="1017"/>
      <c r="I26" s="1018"/>
      <c r="J26" s="1027" t="str">
        <f>IFERROR(VLOOKUP(#REF!,$I$4:$T$6,3,0),"")&amp;IFERROR(VLOOKUP(#REF!,$Y$4:$AJ$7,3,0),"")</f>
        <v/>
      </c>
      <c r="K26" s="1006"/>
      <c r="L26" s="1006"/>
      <c r="M26" s="1006"/>
      <c r="N26" s="1006"/>
      <c r="O26" s="1006"/>
      <c r="P26" s="1007"/>
      <c r="Q26" s="965" t="str">
        <f t="shared" ref="Q26" si="25">IF(OR(S26="",S27=""),"",S26+S27)</f>
        <v/>
      </c>
      <c r="R26" s="966"/>
      <c r="S26" s="1"/>
      <c r="T26" s="2" t="s">
        <v>21</v>
      </c>
      <c r="U26" s="1"/>
      <c r="V26" s="965" t="str">
        <f t="shared" ref="V26" si="26">IF(OR(U26="",U27=""),"",U26+U27)</f>
        <v/>
      </c>
      <c r="W26" s="966"/>
      <c r="X26" s="1032" t="str">
        <f>IFERROR(VLOOKUP(#REF!,$I$4:$T$6,3,0),"")&amp;IFERROR(VLOOKUP(#REF!,$Y$4:$AJ$7,3,0),"")</f>
        <v/>
      </c>
      <c r="Y26" s="993"/>
      <c r="Z26" s="993"/>
      <c r="AA26" s="993"/>
      <c r="AB26" s="993"/>
      <c r="AC26" s="993"/>
      <c r="AD26" s="994"/>
      <c r="AE26" s="1016"/>
      <c r="AF26" s="1017"/>
      <c r="AG26" s="1017"/>
      <c r="AH26" s="1018"/>
      <c r="AI26" s="934" t="e">
        <f>#REF!</f>
        <v>#REF!</v>
      </c>
      <c r="AJ26" s="935"/>
      <c r="AK26" s="935"/>
      <c r="AL26" s="935"/>
      <c r="AM26" s="935"/>
      <c r="AN26" s="935"/>
      <c r="AO26" s="936"/>
      <c r="AP26" s="937"/>
      <c r="AS26" s="17">
        <v>5</v>
      </c>
      <c r="AT26" s="17">
        <v>6</v>
      </c>
    </row>
    <row r="27" spans="1:65" ht="14.25" hidden="1" customHeight="1" thickBot="1" x14ac:dyDescent="0.45">
      <c r="B27" s="1023"/>
      <c r="C27" s="1024"/>
      <c r="D27" s="1025"/>
      <c r="E27" s="1026"/>
      <c r="F27" s="1019"/>
      <c r="G27" s="1020"/>
      <c r="H27" s="1020"/>
      <c r="I27" s="1021"/>
      <c r="J27" s="1028"/>
      <c r="K27" s="1028"/>
      <c r="L27" s="1028"/>
      <c r="M27" s="1028"/>
      <c r="N27" s="1028"/>
      <c r="O27" s="1028"/>
      <c r="P27" s="1029"/>
      <c r="Q27" s="1030"/>
      <c r="R27" s="1031"/>
      <c r="S27" s="9"/>
      <c r="T27" s="10" t="s">
        <v>21</v>
      </c>
      <c r="U27" s="9"/>
      <c r="V27" s="1030"/>
      <c r="W27" s="1031"/>
      <c r="X27" s="1033"/>
      <c r="Y27" s="1034"/>
      <c r="Z27" s="1034"/>
      <c r="AA27" s="1034"/>
      <c r="AB27" s="1034"/>
      <c r="AC27" s="1034"/>
      <c r="AD27" s="1035"/>
      <c r="AE27" s="1019"/>
      <c r="AF27" s="1020"/>
      <c r="AG27" s="1020"/>
      <c r="AH27" s="1021"/>
      <c r="AI27" s="1022"/>
      <c r="AJ27" s="907"/>
      <c r="AK27" s="907"/>
      <c r="AL27" s="907"/>
      <c r="AM27" s="907"/>
      <c r="AN27" s="907"/>
      <c r="AO27" s="908"/>
      <c r="AP27" s="909"/>
    </row>
    <row r="28" spans="1:65" ht="14.25" hidden="1" customHeight="1" x14ac:dyDescent="0.4">
      <c r="B28" s="1036">
        <v>10</v>
      </c>
      <c r="C28" s="1038">
        <v>0.63888888888888895</v>
      </c>
      <c r="D28" s="1039">
        <v>0.4375</v>
      </c>
      <c r="E28" s="1040"/>
      <c r="F28" s="898"/>
      <c r="G28" s="899"/>
      <c r="H28" s="899"/>
      <c r="I28" s="900"/>
      <c r="J28" s="1036" t="str">
        <f>H4&amp;"1位"</f>
        <v>ｇ1位</v>
      </c>
      <c r="K28" s="1044"/>
      <c r="L28" s="1047"/>
      <c r="M28" s="1048"/>
      <c r="N28" s="1048"/>
      <c r="O28" s="1048"/>
      <c r="P28" s="1049"/>
      <c r="Q28" s="1053" t="str">
        <f t="shared" ref="Q28" si="27">IF(OR(S28="",S29=""),"",S28+S29)</f>
        <v/>
      </c>
      <c r="R28" s="1053"/>
      <c r="S28" s="11"/>
      <c r="T28" s="12" t="s">
        <v>21</v>
      </c>
      <c r="U28" s="11"/>
      <c r="V28" s="1053" t="str">
        <f t="shared" ref="V28" si="28">IF(OR(U28="",U29=""),"",U28+U29)</f>
        <v/>
      </c>
      <c r="W28" s="1053"/>
      <c r="X28" s="969"/>
      <c r="Y28" s="1055"/>
      <c r="Z28" s="1055"/>
      <c r="AA28" s="1055"/>
      <c r="AB28" s="1056"/>
      <c r="AC28" s="1060" t="str">
        <f>X4&amp;"1位"</f>
        <v>ｈ1位</v>
      </c>
      <c r="AD28" s="1061"/>
      <c r="AE28" s="898"/>
      <c r="AF28" s="899"/>
      <c r="AG28" s="899"/>
      <c r="AH28" s="900"/>
      <c r="AI28" s="904" t="e">
        <f>#REF!</f>
        <v>#REF!</v>
      </c>
      <c r="AJ28" s="904"/>
      <c r="AK28" s="904"/>
      <c r="AL28" s="904"/>
      <c r="AM28" s="904"/>
      <c r="AN28" s="904"/>
      <c r="AO28" s="905"/>
      <c r="AP28" s="906"/>
      <c r="AS28" s="17">
        <v>5</v>
      </c>
      <c r="AT28" s="17">
        <v>6</v>
      </c>
    </row>
    <row r="29" spans="1:65" ht="14.25" hidden="1" customHeight="1" thickBot="1" x14ac:dyDescent="0.45">
      <c r="B29" s="1037"/>
      <c r="C29" s="1041"/>
      <c r="D29" s="1042"/>
      <c r="E29" s="1043"/>
      <c r="F29" s="901"/>
      <c r="G29" s="902"/>
      <c r="H29" s="902"/>
      <c r="I29" s="903"/>
      <c r="J29" s="1045"/>
      <c r="K29" s="1046"/>
      <c r="L29" s="1050"/>
      <c r="M29" s="1051"/>
      <c r="N29" s="1051"/>
      <c r="O29" s="1051"/>
      <c r="P29" s="1052"/>
      <c r="Q29" s="1054"/>
      <c r="R29" s="1054"/>
      <c r="S29" s="13"/>
      <c r="T29" s="14" t="s">
        <v>21</v>
      </c>
      <c r="U29" s="13"/>
      <c r="V29" s="1054"/>
      <c r="W29" s="1054"/>
      <c r="X29" s="1057"/>
      <c r="Y29" s="1058"/>
      <c r="Z29" s="1058"/>
      <c r="AA29" s="1058"/>
      <c r="AB29" s="1059"/>
      <c r="AC29" s="1062"/>
      <c r="AD29" s="1063"/>
      <c r="AE29" s="901"/>
      <c r="AF29" s="902"/>
      <c r="AG29" s="902"/>
      <c r="AH29" s="903"/>
      <c r="AI29" s="907"/>
      <c r="AJ29" s="907"/>
      <c r="AK29" s="907"/>
      <c r="AL29" s="907"/>
      <c r="AM29" s="907"/>
      <c r="AN29" s="907"/>
      <c r="AO29" s="908"/>
      <c r="AP29" s="909"/>
    </row>
    <row r="30" spans="1:65" s="34" customFormat="1" ht="17.25" x14ac:dyDescent="0.4">
      <c r="A30" s="25"/>
      <c r="B30" s="26"/>
      <c r="C30" s="27"/>
      <c r="D30" s="27"/>
      <c r="E30" s="27"/>
      <c r="F30" s="26"/>
      <c r="G30" s="26"/>
      <c r="H30" s="26"/>
      <c r="I30" s="26"/>
      <c r="J30" s="26"/>
      <c r="K30" s="28"/>
      <c r="L30" s="28"/>
      <c r="M30" s="29"/>
      <c r="N30" s="30"/>
      <c r="O30" s="29"/>
      <c r="P30" s="28"/>
      <c r="Q30" s="28"/>
      <c r="R30" s="26"/>
      <c r="S30" s="26"/>
      <c r="T30" s="26"/>
      <c r="U30" s="26"/>
      <c r="V30" s="26"/>
      <c r="W30" s="31"/>
      <c r="X30" s="31"/>
      <c r="Y30" s="31"/>
      <c r="Z30" s="31"/>
      <c r="AA30" s="31"/>
      <c r="AB30" s="31"/>
      <c r="AC30" s="32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S30" s="17"/>
      <c r="AT30" s="17"/>
    </row>
    <row r="31" spans="1:65" s="35" customFormat="1" ht="11.25" customHeight="1" x14ac:dyDescent="0.4">
      <c r="B31" s="1076"/>
      <c r="C31" s="1078" t="str">
        <f>H4</f>
        <v>ｇ</v>
      </c>
      <c r="D31" s="1079"/>
      <c r="E31" s="1079"/>
      <c r="F31" s="1079"/>
      <c r="G31" s="1079"/>
      <c r="H31" s="1080"/>
      <c r="I31" s="1012" t="e">
        <f ca="1">IF(C33="","",C33)</f>
        <v>#REF!</v>
      </c>
      <c r="J31" s="936"/>
      <c r="K31" s="936"/>
      <c r="L31" s="936"/>
      <c r="M31" s="936"/>
      <c r="N31" s="1013"/>
      <c r="O31" s="1012" t="e">
        <f ca="1">IF(C35="","",C35)</f>
        <v>#REF!</v>
      </c>
      <c r="P31" s="936"/>
      <c r="Q31" s="936"/>
      <c r="R31" s="936"/>
      <c r="S31" s="936"/>
      <c r="T31" s="1013"/>
      <c r="U31" s="1012" t="e">
        <f ca="1">IF(C37="","",C37)</f>
        <v>#REF!</v>
      </c>
      <c r="V31" s="936"/>
      <c r="W31" s="936"/>
      <c r="X31" s="936"/>
      <c r="Y31" s="936"/>
      <c r="Z31" s="1013"/>
      <c r="AA31" s="1012" t="s">
        <v>22</v>
      </c>
      <c r="AB31" s="1013"/>
      <c r="AC31" s="1012" t="s">
        <v>19</v>
      </c>
      <c r="AD31" s="1013"/>
      <c r="AE31" s="1012" t="s">
        <v>23</v>
      </c>
      <c r="AF31" s="1013"/>
      <c r="AG31" s="1012" t="s">
        <v>24</v>
      </c>
      <c r="AH31" s="936"/>
      <c r="AI31" s="1013"/>
      <c r="AJ31" s="1012" t="s">
        <v>25</v>
      </c>
      <c r="AK31" s="1013"/>
      <c r="AR31" s="36"/>
      <c r="AS31" s="17"/>
      <c r="AT31" s="17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</row>
    <row r="32" spans="1:65" s="35" customFormat="1" ht="11.25" customHeight="1" x14ac:dyDescent="0.4">
      <c r="B32" s="1077"/>
      <c r="C32" s="1081"/>
      <c r="D32" s="1082"/>
      <c r="E32" s="1082"/>
      <c r="F32" s="1082"/>
      <c r="G32" s="1082"/>
      <c r="H32" s="1083"/>
      <c r="I32" s="1014"/>
      <c r="J32" s="940"/>
      <c r="K32" s="940"/>
      <c r="L32" s="940"/>
      <c r="M32" s="940"/>
      <c r="N32" s="1015"/>
      <c r="O32" s="1014"/>
      <c r="P32" s="940"/>
      <c r="Q32" s="940"/>
      <c r="R32" s="940"/>
      <c r="S32" s="940"/>
      <c r="T32" s="1015"/>
      <c r="U32" s="1014"/>
      <c r="V32" s="940"/>
      <c r="W32" s="940"/>
      <c r="X32" s="940"/>
      <c r="Y32" s="940"/>
      <c r="Z32" s="1015"/>
      <c r="AA32" s="1014"/>
      <c r="AB32" s="1015"/>
      <c r="AC32" s="1014"/>
      <c r="AD32" s="1015"/>
      <c r="AE32" s="1014"/>
      <c r="AF32" s="1015"/>
      <c r="AG32" s="1014"/>
      <c r="AH32" s="940"/>
      <c r="AI32" s="1015"/>
      <c r="AJ32" s="1014"/>
      <c r="AK32" s="1015"/>
      <c r="AR32" s="36"/>
      <c r="AS32" s="33"/>
      <c r="AT32" s="33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</row>
    <row r="33" spans="2:65" s="35" customFormat="1" ht="11.25" customHeight="1" x14ac:dyDescent="0.4">
      <c r="B33" s="1064">
        <v>1</v>
      </c>
      <c r="C33" s="1065" t="e">
        <f ca="1">K4</f>
        <v>#REF!</v>
      </c>
      <c r="D33" s="936"/>
      <c r="E33" s="936"/>
      <c r="F33" s="936"/>
      <c r="G33" s="936"/>
      <c r="H33" s="1013"/>
      <c r="I33" s="1066"/>
      <c r="J33" s="1067"/>
      <c r="K33" s="1067"/>
      <c r="L33" s="1067"/>
      <c r="M33" s="1067"/>
      <c r="N33" s="1068"/>
      <c r="O33" s="1072" t="str">
        <f>IF(OR(P33="",S33=""),"",IF(P33&gt;S33,"○",IF(P33=S33,"△","●")))</f>
        <v>○</v>
      </c>
      <c r="P33" s="1008">
        <f>$Q$10</f>
        <v>4</v>
      </c>
      <c r="Q33" s="1009"/>
      <c r="R33" s="1074" t="s">
        <v>10</v>
      </c>
      <c r="S33" s="1008">
        <f>$V$10</f>
        <v>0</v>
      </c>
      <c r="T33" s="1013"/>
      <c r="U33" s="1072" t="str">
        <f>IF(OR(V33="",Y33=""),"",IF(V33&gt;Y33,"○",IF(V33=Y33,"△","●")))</f>
        <v>○</v>
      </c>
      <c r="V33" s="1008">
        <f>$Q$18</f>
        <v>1</v>
      </c>
      <c r="W33" s="1009"/>
      <c r="X33" s="1074" t="s">
        <v>10</v>
      </c>
      <c r="Y33" s="1008">
        <f>$V$18</f>
        <v>0</v>
      </c>
      <c r="Z33" s="1013"/>
      <c r="AA33" s="1012">
        <f t="shared" ref="AA33:AA37" si="29">IF(AND($J33="",$P33="",$V33=""),"",COUNTIF($I33:$Z33,"○")*3+COUNTIF($I33:$Z33,"△")*1)</f>
        <v>6</v>
      </c>
      <c r="AB33" s="1013"/>
      <c r="AC33" s="1012">
        <f t="shared" ref="AC33:AC37" si="30">IF(AND($J33="",$P33="",$V33=""),"",SUM($J33,$P33,$V33))</f>
        <v>5</v>
      </c>
      <c r="AD33" s="1013"/>
      <c r="AE33" s="1012">
        <f t="shared" ref="AE33:AE37" si="31">IF(AND($M33="",$S33="",$Y33=""),"",SUM($M33,$S33,$Y33))</f>
        <v>0</v>
      </c>
      <c r="AF33" s="1013"/>
      <c r="AG33" s="1012">
        <f t="shared" ref="AG33:AG37" si="32">IF(OR(AC33="",AE33=""),"",AC33-AE33)</f>
        <v>5</v>
      </c>
      <c r="AH33" s="936"/>
      <c r="AI33" s="1013"/>
      <c r="AJ33" s="1012">
        <v>1</v>
      </c>
      <c r="AK33" s="1013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</row>
    <row r="34" spans="2:65" s="35" customFormat="1" ht="11.25" customHeight="1" x14ac:dyDescent="0.4">
      <c r="B34" s="1064"/>
      <c r="C34" s="1014"/>
      <c r="D34" s="940"/>
      <c r="E34" s="940"/>
      <c r="F34" s="940"/>
      <c r="G34" s="940"/>
      <c r="H34" s="1015"/>
      <c r="I34" s="1069"/>
      <c r="J34" s="1070"/>
      <c r="K34" s="1070"/>
      <c r="L34" s="1070"/>
      <c r="M34" s="1070"/>
      <c r="N34" s="1071"/>
      <c r="O34" s="1073"/>
      <c r="P34" s="1010"/>
      <c r="Q34" s="1011"/>
      <c r="R34" s="1075"/>
      <c r="S34" s="1010"/>
      <c r="T34" s="1015"/>
      <c r="U34" s="1073"/>
      <c r="V34" s="1010"/>
      <c r="W34" s="1011"/>
      <c r="X34" s="1075"/>
      <c r="Y34" s="1010"/>
      <c r="Z34" s="1015"/>
      <c r="AA34" s="1014"/>
      <c r="AB34" s="1015"/>
      <c r="AC34" s="1014"/>
      <c r="AD34" s="1015"/>
      <c r="AE34" s="1014"/>
      <c r="AF34" s="1015"/>
      <c r="AG34" s="1014"/>
      <c r="AH34" s="940"/>
      <c r="AI34" s="1015"/>
      <c r="AJ34" s="1014"/>
      <c r="AK34" s="1015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</row>
    <row r="35" spans="2:65" s="35" customFormat="1" ht="11.25" customHeight="1" x14ac:dyDescent="0.4">
      <c r="B35" s="1064">
        <v>2</v>
      </c>
      <c r="C35" s="1065" t="e">
        <f ca="1">K5</f>
        <v>#REF!</v>
      </c>
      <c r="D35" s="936"/>
      <c r="E35" s="936"/>
      <c r="F35" s="936"/>
      <c r="G35" s="936"/>
      <c r="H35" s="1013"/>
      <c r="I35" s="1072" t="str">
        <f>IF(OR(J35="",M35=""),"",IF(J35&gt;M35,"○",IF(J35=M35,"△","●")))</f>
        <v>●</v>
      </c>
      <c r="J35" s="1008">
        <f>IF(S33="","",S33)</f>
        <v>0</v>
      </c>
      <c r="K35" s="1009"/>
      <c r="L35" s="1074" t="s">
        <v>10</v>
      </c>
      <c r="M35" s="1008">
        <f>IF(P33="","",P33)</f>
        <v>4</v>
      </c>
      <c r="N35" s="1013"/>
      <c r="O35" s="1066"/>
      <c r="P35" s="1067"/>
      <c r="Q35" s="1067"/>
      <c r="R35" s="1067"/>
      <c r="S35" s="1067"/>
      <c r="T35" s="1068"/>
      <c r="U35" s="1072" t="str">
        <f>IF(OR(V35="",Y35=""),"",IF(V35&gt;Y35,"○",IF(V35=Y35,"△","●")))</f>
        <v>●</v>
      </c>
      <c r="V35" s="1008">
        <f>$Q$14</f>
        <v>0</v>
      </c>
      <c r="W35" s="1009"/>
      <c r="X35" s="1074" t="s">
        <v>10</v>
      </c>
      <c r="Y35" s="1008">
        <f>$V$14</f>
        <v>6</v>
      </c>
      <c r="Z35" s="1013"/>
      <c r="AA35" s="1012">
        <f t="shared" si="29"/>
        <v>0</v>
      </c>
      <c r="AB35" s="1013"/>
      <c r="AC35" s="1012">
        <f t="shared" si="30"/>
        <v>0</v>
      </c>
      <c r="AD35" s="1013"/>
      <c r="AE35" s="1012">
        <f t="shared" si="31"/>
        <v>10</v>
      </c>
      <c r="AF35" s="1013"/>
      <c r="AG35" s="1012">
        <f t="shared" si="32"/>
        <v>-10</v>
      </c>
      <c r="AH35" s="936"/>
      <c r="AI35" s="1013"/>
      <c r="AJ35" s="1012">
        <v>3</v>
      </c>
      <c r="AK35" s="1013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</row>
    <row r="36" spans="2:65" s="35" customFormat="1" ht="11.25" customHeight="1" x14ac:dyDescent="0.4">
      <c r="B36" s="1064"/>
      <c r="C36" s="1014"/>
      <c r="D36" s="940"/>
      <c r="E36" s="940"/>
      <c r="F36" s="940"/>
      <c r="G36" s="940"/>
      <c r="H36" s="1015"/>
      <c r="I36" s="1073"/>
      <c r="J36" s="1010"/>
      <c r="K36" s="1011"/>
      <c r="L36" s="1075"/>
      <c r="M36" s="1010"/>
      <c r="N36" s="1015"/>
      <c r="O36" s="1069"/>
      <c r="P36" s="1070"/>
      <c r="Q36" s="1070"/>
      <c r="R36" s="1070"/>
      <c r="S36" s="1070"/>
      <c r="T36" s="1071"/>
      <c r="U36" s="1073"/>
      <c r="V36" s="1010"/>
      <c r="W36" s="1011"/>
      <c r="X36" s="1075"/>
      <c r="Y36" s="1010"/>
      <c r="Z36" s="1015"/>
      <c r="AA36" s="1014"/>
      <c r="AB36" s="1015"/>
      <c r="AC36" s="1014"/>
      <c r="AD36" s="1015"/>
      <c r="AE36" s="1014"/>
      <c r="AF36" s="1015"/>
      <c r="AG36" s="1014"/>
      <c r="AH36" s="940"/>
      <c r="AI36" s="1015"/>
      <c r="AJ36" s="1014"/>
      <c r="AK36" s="1015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</row>
    <row r="37" spans="2:65" s="35" customFormat="1" ht="11.25" customHeight="1" x14ac:dyDescent="0.4">
      <c r="B37" s="1064">
        <v>3</v>
      </c>
      <c r="C37" s="1065" t="e">
        <f ca="1">K6</f>
        <v>#REF!</v>
      </c>
      <c r="D37" s="936"/>
      <c r="E37" s="936"/>
      <c r="F37" s="936"/>
      <c r="G37" s="936"/>
      <c r="H37" s="1013"/>
      <c r="I37" s="1072" t="str">
        <f>IF(OR(J37="",M37=""),"",IF(J37&gt;M37,"○",IF(J37=M37,"△","●")))</f>
        <v>●</v>
      </c>
      <c r="J37" s="1008">
        <f>IF(Y33="","",Y33)</f>
        <v>0</v>
      </c>
      <c r="K37" s="1009"/>
      <c r="L37" s="1074" t="s">
        <v>10</v>
      </c>
      <c r="M37" s="1008">
        <f>IF(V33="","",V33)</f>
        <v>1</v>
      </c>
      <c r="N37" s="1013"/>
      <c r="O37" s="1072" t="str">
        <f>IF(OR(P37="",S37=""),"",IF(P37&gt;S37,"○",IF(P37=S37,"△","●")))</f>
        <v>○</v>
      </c>
      <c r="P37" s="1008">
        <f>IF(Y35="","",Y35)</f>
        <v>6</v>
      </c>
      <c r="Q37" s="1009"/>
      <c r="R37" s="1074" t="s">
        <v>10</v>
      </c>
      <c r="S37" s="1008">
        <f>IF(V35="","",V35)</f>
        <v>0</v>
      </c>
      <c r="T37" s="1013"/>
      <c r="U37" s="1066"/>
      <c r="V37" s="1067"/>
      <c r="W37" s="1067"/>
      <c r="X37" s="1067"/>
      <c r="Y37" s="1067"/>
      <c r="Z37" s="1068"/>
      <c r="AA37" s="1012">
        <f t="shared" si="29"/>
        <v>3</v>
      </c>
      <c r="AB37" s="1013"/>
      <c r="AC37" s="1012">
        <f t="shared" si="30"/>
        <v>6</v>
      </c>
      <c r="AD37" s="1013"/>
      <c r="AE37" s="1012">
        <f t="shared" si="31"/>
        <v>1</v>
      </c>
      <c r="AF37" s="1013"/>
      <c r="AG37" s="1012">
        <f t="shared" si="32"/>
        <v>5</v>
      </c>
      <c r="AH37" s="936"/>
      <c r="AI37" s="1013"/>
      <c r="AJ37" s="1012">
        <v>2</v>
      </c>
      <c r="AK37" s="1013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</row>
    <row r="38" spans="2:65" s="35" customFormat="1" ht="11.25" customHeight="1" x14ac:dyDescent="0.4">
      <c r="B38" s="1064"/>
      <c r="C38" s="1014"/>
      <c r="D38" s="940"/>
      <c r="E38" s="940"/>
      <c r="F38" s="940"/>
      <c r="G38" s="940"/>
      <c r="H38" s="1015"/>
      <c r="I38" s="1073"/>
      <c r="J38" s="1010"/>
      <c r="K38" s="1011"/>
      <c r="L38" s="1075"/>
      <c r="M38" s="1010"/>
      <c r="N38" s="1015"/>
      <c r="O38" s="1073"/>
      <c r="P38" s="1010"/>
      <c r="Q38" s="1011"/>
      <c r="R38" s="1075"/>
      <c r="S38" s="1010"/>
      <c r="T38" s="1015"/>
      <c r="U38" s="1069"/>
      <c r="V38" s="1070"/>
      <c r="W38" s="1070"/>
      <c r="X38" s="1070"/>
      <c r="Y38" s="1070"/>
      <c r="Z38" s="1071"/>
      <c r="AA38" s="1014"/>
      <c r="AB38" s="1015"/>
      <c r="AC38" s="1014"/>
      <c r="AD38" s="1015"/>
      <c r="AE38" s="1014"/>
      <c r="AF38" s="1015"/>
      <c r="AG38" s="1014"/>
      <c r="AH38" s="940"/>
      <c r="AI38" s="1015"/>
      <c r="AJ38" s="1014"/>
      <c r="AK38" s="1015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</row>
    <row r="39" spans="2:65" s="35" customFormat="1" ht="11.25" customHeight="1" x14ac:dyDescent="0.4"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</row>
    <row r="40" spans="2:65" s="35" customFormat="1" ht="11.25" customHeight="1" x14ac:dyDescent="0.4">
      <c r="B40" s="1076"/>
      <c r="C40" s="1078" t="str">
        <f>X4</f>
        <v>ｈ</v>
      </c>
      <c r="D40" s="1079"/>
      <c r="E40" s="1079"/>
      <c r="F40" s="1079"/>
      <c r="G40" s="1079"/>
      <c r="H40" s="1080"/>
      <c r="I40" s="1012" t="e">
        <f ca="1">IF(C42="","",C42)</f>
        <v>#REF!</v>
      </c>
      <c r="J40" s="936"/>
      <c r="K40" s="936"/>
      <c r="L40" s="936"/>
      <c r="M40" s="936"/>
      <c r="N40" s="1013"/>
      <c r="O40" s="1012" t="e">
        <f ca="1">IF(C44="","",C44)</f>
        <v>#REF!</v>
      </c>
      <c r="P40" s="936"/>
      <c r="Q40" s="936"/>
      <c r="R40" s="936"/>
      <c r="S40" s="936"/>
      <c r="T40" s="1013"/>
      <c r="U40" s="1012" t="e">
        <f ca="1">IF(C46="","",C46)</f>
        <v>#REF!</v>
      </c>
      <c r="V40" s="936"/>
      <c r="W40" s="936"/>
      <c r="X40" s="936"/>
      <c r="Y40" s="936"/>
      <c r="Z40" s="936"/>
      <c r="AA40" s="1012" t="s">
        <v>22</v>
      </c>
      <c r="AB40" s="1013"/>
      <c r="AC40" s="1012" t="s">
        <v>19</v>
      </c>
      <c r="AD40" s="1013"/>
      <c r="AE40" s="1012" t="s">
        <v>23</v>
      </c>
      <c r="AF40" s="1013"/>
      <c r="AG40" s="1012" t="s">
        <v>24</v>
      </c>
      <c r="AH40" s="936"/>
      <c r="AI40" s="1013"/>
      <c r="AJ40" s="1012" t="s">
        <v>25</v>
      </c>
      <c r="AK40" s="1013"/>
      <c r="AL40" s="40"/>
      <c r="AM40" s="40"/>
      <c r="AN40" s="40"/>
      <c r="AO40" s="40"/>
      <c r="AP40" s="40"/>
      <c r="AQ40" s="40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</row>
    <row r="41" spans="2:65" s="35" customFormat="1" ht="11.25" customHeight="1" x14ac:dyDescent="0.4">
      <c r="B41" s="1077"/>
      <c r="C41" s="1081"/>
      <c r="D41" s="1082"/>
      <c r="E41" s="1082"/>
      <c r="F41" s="1082"/>
      <c r="G41" s="1082"/>
      <c r="H41" s="1083"/>
      <c r="I41" s="1014"/>
      <c r="J41" s="940"/>
      <c r="K41" s="940"/>
      <c r="L41" s="940"/>
      <c r="M41" s="940"/>
      <c r="N41" s="1015"/>
      <c r="O41" s="1014"/>
      <c r="P41" s="940"/>
      <c r="Q41" s="940"/>
      <c r="R41" s="940"/>
      <c r="S41" s="940"/>
      <c r="T41" s="1015"/>
      <c r="U41" s="1014"/>
      <c r="V41" s="940"/>
      <c r="W41" s="940"/>
      <c r="X41" s="940"/>
      <c r="Y41" s="940"/>
      <c r="Z41" s="940"/>
      <c r="AA41" s="1014"/>
      <c r="AB41" s="1015"/>
      <c r="AC41" s="1014"/>
      <c r="AD41" s="1015"/>
      <c r="AE41" s="1014"/>
      <c r="AF41" s="1015"/>
      <c r="AG41" s="1014"/>
      <c r="AH41" s="940"/>
      <c r="AI41" s="1015"/>
      <c r="AJ41" s="1014"/>
      <c r="AK41" s="1015"/>
      <c r="AL41" s="40"/>
      <c r="AM41" s="40"/>
      <c r="AN41" s="40"/>
      <c r="AO41" s="40"/>
      <c r="AP41" s="40"/>
      <c r="AQ41" s="40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</row>
    <row r="42" spans="2:65" s="35" customFormat="1" ht="11.25" customHeight="1" x14ac:dyDescent="0.4">
      <c r="B42" s="1064">
        <v>4</v>
      </c>
      <c r="C42" s="1065" t="e">
        <f ca="1">AA4</f>
        <v>#REF!</v>
      </c>
      <c r="D42" s="936"/>
      <c r="E42" s="936"/>
      <c r="F42" s="936"/>
      <c r="G42" s="936"/>
      <c r="H42" s="1013"/>
      <c r="I42" s="1066"/>
      <c r="J42" s="1067"/>
      <c r="K42" s="1067"/>
      <c r="L42" s="1067"/>
      <c r="M42" s="1067"/>
      <c r="N42" s="1068"/>
      <c r="O42" s="1109" t="str">
        <f>IF(OR(P42="",S42=""),"",IF(P42&gt;S42,"○",IF(P42=S42,"△","●")))</f>
        <v>○</v>
      </c>
      <c r="P42" s="1008">
        <f>$Q$12</f>
        <v>2</v>
      </c>
      <c r="Q42" s="1009"/>
      <c r="R42" s="936" t="s">
        <v>10</v>
      </c>
      <c r="S42" s="1008">
        <f>$V$12</f>
        <v>0</v>
      </c>
      <c r="T42" s="1013"/>
      <c r="U42" s="1109" t="str">
        <f>IF(OR(V42="",Y42=""),"",IF(V42&gt;Y42,"○",IF(V42=Y42,"△","●")))</f>
        <v>○</v>
      </c>
      <c r="V42" s="1008">
        <f>$Q$20</f>
        <v>3</v>
      </c>
      <c r="W42" s="1009"/>
      <c r="X42" s="936" t="s">
        <v>10</v>
      </c>
      <c r="Y42" s="1008">
        <f>$V$20</f>
        <v>0</v>
      </c>
      <c r="Z42" s="936"/>
      <c r="AA42" s="1012">
        <f t="shared" ref="AA42:AA46" si="33">IF(AND($J42="",$P42="",$V42=""),"",COUNTIF($I42:$Z42,"○")*3+COUNTIF($I42:$Z42,"△")*1)</f>
        <v>6</v>
      </c>
      <c r="AB42" s="1013"/>
      <c r="AC42" s="1012">
        <f t="shared" ref="AC42:AC46" si="34">IF(AND($J42="",$P42="",$V42=""),"",SUM($J42,$P42,$V42))</f>
        <v>5</v>
      </c>
      <c r="AD42" s="1013"/>
      <c r="AE42" s="1012">
        <f t="shared" ref="AE42:AE46" si="35">IF(AND($M42="",$S42="",$Y42=""),"",SUM($M42,$S42,$Y42))</f>
        <v>0</v>
      </c>
      <c r="AF42" s="1013"/>
      <c r="AG42" s="1012">
        <f t="shared" ref="AG42" si="36">IF(OR(AC42="",AE42=""),"",AC42-AE42)</f>
        <v>5</v>
      </c>
      <c r="AH42" s="936"/>
      <c r="AI42" s="1013"/>
      <c r="AJ42" s="1012">
        <v>1</v>
      </c>
      <c r="AK42" s="1013"/>
      <c r="AL42" s="40"/>
      <c r="AM42" s="40"/>
      <c r="AN42" s="40"/>
      <c r="AO42" s="40"/>
      <c r="AP42" s="40"/>
      <c r="AQ42" s="40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</row>
    <row r="43" spans="2:65" s="35" customFormat="1" ht="11.25" customHeight="1" x14ac:dyDescent="0.4">
      <c r="B43" s="1064"/>
      <c r="C43" s="1014"/>
      <c r="D43" s="940"/>
      <c r="E43" s="940"/>
      <c r="F43" s="940"/>
      <c r="G43" s="940"/>
      <c r="H43" s="1015"/>
      <c r="I43" s="1069"/>
      <c r="J43" s="1070"/>
      <c r="K43" s="1070"/>
      <c r="L43" s="1070"/>
      <c r="M43" s="1070"/>
      <c r="N43" s="1071"/>
      <c r="O43" s="1110"/>
      <c r="P43" s="1010"/>
      <c r="Q43" s="1011"/>
      <c r="R43" s="940"/>
      <c r="S43" s="1010"/>
      <c r="T43" s="1015"/>
      <c r="U43" s="1110"/>
      <c r="V43" s="1010"/>
      <c r="W43" s="1011"/>
      <c r="X43" s="940"/>
      <c r="Y43" s="1010"/>
      <c r="Z43" s="940"/>
      <c r="AA43" s="1014"/>
      <c r="AB43" s="1015"/>
      <c r="AC43" s="1014"/>
      <c r="AD43" s="1015"/>
      <c r="AE43" s="1014"/>
      <c r="AF43" s="1015"/>
      <c r="AG43" s="1014"/>
      <c r="AH43" s="940"/>
      <c r="AI43" s="1015"/>
      <c r="AJ43" s="1014"/>
      <c r="AK43" s="1015"/>
      <c r="AL43" s="40"/>
      <c r="AM43" s="40"/>
      <c r="AN43" s="40"/>
      <c r="AO43" s="40"/>
      <c r="AP43" s="40"/>
      <c r="AQ43" s="40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</row>
    <row r="44" spans="2:65" s="35" customFormat="1" ht="11.25" customHeight="1" x14ac:dyDescent="0.4">
      <c r="B44" s="1064">
        <v>5</v>
      </c>
      <c r="C44" s="1065" t="e">
        <f ca="1">AA5</f>
        <v>#REF!</v>
      </c>
      <c r="D44" s="936"/>
      <c r="E44" s="936"/>
      <c r="F44" s="936"/>
      <c r="G44" s="936"/>
      <c r="H44" s="1013"/>
      <c r="I44" s="1109" t="str">
        <f t="shared" ref="I44:I46" si="37">IF(OR(J44="",M44=""),"",IF(J44&gt;M44,"○",IF(J44=M44,"△","●")))</f>
        <v>●</v>
      </c>
      <c r="J44" s="1008">
        <f>IF(S42="","",S42)</f>
        <v>0</v>
      </c>
      <c r="K44" s="1009"/>
      <c r="L44" s="936" t="s">
        <v>10</v>
      </c>
      <c r="M44" s="1008">
        <f>IF(P42="","",P42)</f>
        <v>2</v>
      </c>
      <c r="N44" s="1013"/>
      <c r="O44" s="1066"/>
      <c r="P44" s="1067"/>
      <c r="Q44" s="1067"/>
      <c r="R44" s="1067"/>
      <c r="S44" s="1067"/>
      <c r="T44" s="1068"/>
      <c r="U44" s="1109" t="str">
        <f>IF(OR(V44="",Y44=""),"",IF(V44&gt;Y44,"○",IF(V44=Y44,"△","●")))</f>
        <v>△</v>
      </c>
      <c r="V44" s="1008">
        <f>$Q$16</f>
        <v>1</v>
      </c>
      <c r="W44" s="1009"/>
      <c r="X44" s="936" t="s">
        <v>10</v>
      </c>
      <c r="Y44" s="1008">
        <f>$V$16</f>
        <v>1</v>
      </c>
      <c r="Z44" s="936"/>
      <c r="AA44" s="1012">
        <f t="shared" si="33"/>
        <v>1</v>
      </c>
      <c r="AB44" s="1013"/>
      <c r="AC44" s="1012">
        <f t="shared" si="34"/>
        <v>1</v>
      </c>
      <c r="AD44" s="1013"/>
      <c r="AE44" s="1012">
        <f t="shared" si="35"/>
        <v>3</v>
      </c>
      <c r="AF44" s="1013"/>
      <c r="AG44" s="1012">
        <f t="shared" ref="AG44" si="38">IF(OR(AC44="",AE44=""),"",AC44-AE44)</f>
        <v>-2</v>
      </c>
      <c r="AH44" s="936"/>
      <c r="AI44" s="1013"/>
      <c r="AJ44" s="1012">
        <v>2</v>
      </c>
      <c r="AK44" s="1013"/>
      <c r="AL44" s="40"/>
      <c r="AM44" s="40"/>
      <c r="AN44" s="40"/>
      <c r="AO44" s="40"/>
      <c r="AP44" s="40"/>
      <c r="AQ44" s="40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</row>
    <row r="45" spans="2:65" s="35" customFormat="1" ht="11.25" customHeight="1" x14ac:dyDescent="0.4">
      <c r="B45" s="1064"/>
      <c r="C45" s="1014"/>
      <c r="D45" s="940"/>
      <c r="E45" s="940"/>
      <c r="F45" s="940"/>
      <c r="G45" s="940"/>
      <c r="H45" s="1015"/>
      <c r="I45" s="1110"/>
      <c r="J45" s="1010"/>
      <c r="K45" s="1011"/>
      <c r="L45" s="940"/>
      <c r="M45" s="1010"/>
      <c r="N45" s="1015"/>
      <c r="O45" s="1069"/>
      <c r="P45" s="1070"/>
      <c r="Q45" s="1070"/>
      <c r="R45" s="1070"/>
      <c r="S45" s="1070"/>
      <c r="T45" s="1071"/>
      <c r="U45" s="1110"/>
      <c r="V45" s="1010"/>
      <c r="W45" s="1011"/>
      <c r="X45" s="940"/>
      <c r="Y45" s="1010"/>
      <c r="Z45" s="940"/>
      <c r="AA45" s="1014"/>
      <c r="AB45" s="1015"/>
      <c r="AC45" s="1014"/>
      <c r="AD45" s="1015"/>
      <c r="AE45" s="1014"/>
      <c r="AF45" s="1015"/>
      <c r="AG45" s="1014"/>
      <c r="AH45" s="940"/>
      <c r="AI45" s="1015"/>
      <c r="AJ45" s="1014"/>
      <c r="AK45" s="1015"/>
      <c r="AL45" s="40"/>
      <c r="AM45" s="40"/>
      <c r="AN45" s="40"/>
      <c r="AO45" s="40"/>
      <c r="AP45" s="40"/>
      <c r="AQ45" s="40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</row>
    <row r="46" spans="2:65" s="35" customFormat="1" ht="11.25" customHeight="1" x14ac:dyDescent="0.4">
      <c r="B46" s="1064">
        <v>6</v>
      </c>
      <c r="C46" s="1065" t="e">
        <f ca="1">AA6</f>
        <v>#REF!</v>
      </c>
      <c r="D46" s="936"/>
      <c r="E46" s="936"/>
      <c r="F46" s="936"/>
      <c r="G46" s="936"/>
      <c r="H46" s="1013"/>
      <c r="I46" s="1109" t="str">
        <f t="shared" si="37"/>
        <v>●</v>
      </c>
      <c r="J46" s="1008">
        <f>IF(Y42="","",Y42)</f>
        <v>0</v>
      </c>
      <c r="K46" s="1009"/>
      <c r="L46" s="936" t="s">
        <v>10</v>
      </c>
      <c r="M46" s="1008">
        <f>IF(V42="","",V42)</f>
        <v>3</v>
      </c>
      <c r="N46" s="1013"/>
      <c r="O46" s="1109" t="str">
        <f>IF(OR(P46="",S46=""),"",IF(P46&gt;S46,"○",IF(P46=S46,"△","●")))</f>
        <v>△</v>
      </c>
      <c r="P46" s="1008">
        <f>IF(Y44="","",Y44)</f>
        <v>1</v>
      </c>
      <c r="Q46" s="1009"/>
      <c r="R46" s="936" t="s">
        <v>10</v>
      </c>
      <c r="S46" s="1008">
        <f>IF(V44="","",V44)</f>
        <v>1</v>
      </c>
      <c r="T46" s="1013"/>
      <c r="U46" s="1066"/>
      <c r="V46" s="1067"/>
      <c r="W46" s="1067"/>
      <c r="X46" s="1067"/>
      <c r="Y46" s="1067"/>
      <c r="Z46" s="1067"/>
      <c r="AA46" s="1012">
        <f t="shared" si="33"/>
        <v>1</v>
      </c>
      <c r="AB46" s="1013"/>
      <c r="AC46" s="1012">
        <f t="shared" si="34"/>
        <v>1</v>
      </c>
      <c r="AD46" s="1013"/>
      <c r="AE46" s="1012">
        <f t="shared" si="35"/>
        <v>4</v>
      </c>
      <c r="AF46" s="1013"/>
      <c r="AG46" s="1012">
        <f t="shared" ref="AG46" si="39">IF(OR(AC46="",AE46=""),"",AC46-AE46)</f>
        <v>-3</v>
      </c>
      <c r="AH46" s="936"/>
      <c r="AI46" s="1013"/>
      <c r="AJ46" s="1012">
        <v>3</v>
      </c>
      <c r="AK46" s="1013"/>
      <c r="AL46" s="40"/>
      <c r="AM46" s="40"/>
      <c r="AN46" s="40"/>
      <c r="AO46" s="40"/>
      <c r="AP46" s="40"/>
      <c r="AQ46" s="40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</row>
    <row r="47" spans="2:65" s="35" customFormat="1" ht="11.25" customHeight="1" x14ac:dyDescent="0.4">
      <c r="B47" s="1064"/>
      <c r="C47" s="1014"/>
      <c r="D47" s="940"/>
      <c r="E47" s="940"/>
      <c r="F47" s="940"/>
      <c r="G47" s="940"/>
      <c r="H47" s="1015"/>
      <c r="I47" s="1110"/>
      <c r="J47" s="1010"/>
      <c r="K47" s="1011"/>
      <c r="L47" s="940"/>
      <c r="M47" s="1010"/>
      <c r="N47" s="1015"/>
      <c r="O47" s="1110"/>
      <c r="P47" s="1010"/>
      <c r="Q47" s="1011"/>
      <c r="R47" s="940"/>
      <c r="S47" s="1010"/>
      <c r="T47" s="1015"/>
      <c r="U47" s="1069"/>
      <c r="V47" s="1070"/>
      <c r="W47" s="1070"/>
      <c r="X47" s="1070"/>
      <c r="Y47" s="1070"/>
      <c r="Z47" s="1070"/>
      <c r="AA47" s="1014"/>
      <c r="AB47" s="1015"/>
      <c r="AC47" s="1014"/>
      <c r="AD47" s="1015"/>
      <c r="AE47" s="1014"/>
      <c r="AF47" s="1015"/>
      <c r="AG47" s="1014"/>
      <c r="AH47" s="940"/>
      <c r="AI47" s="1015"/>
      <c r="AJ47" s="1014"/>
      <c r="AK47" s="1015"/>
      <c r="AL47" s="40"/>
      <c r="AM47" s="40"/>
      <c r="AN47" s="40"/>
      <c r="AO47" s="40"/>
      <c r="AP47" s="40"/>
      <c r="AQ47" s="40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</row>
    <row r="48" spans="2:65" ht="13.5" x14ac:dyDescent="0.4">
      <c r="AS48" s="36"/>
      <c r="AT48" s="36"/>
    </row>
    <row r="49" spans="2:46" ht="14.25" x14ac:dyDescent="0.4">
      <c r="B49" s="17"/>
      <c r="C49" s="17"/>
      <c r="D49" s="1084" t="s">
        <v>26</v>
      </c>
      <c r="E49" s="1084"/>
      <c r="F49" s="1084"/>
      <c r="G49" s="1084"/>
      <c r="H49" s="1084"/>
      <c r="I49" s="1084"/>
      <c r="J49" s="1084" t="s">
        <v>18</v>
      </c>
      <c r="K49" s="1084"/>
      <c r="L49" s="1084"/>
      <c r="M49" s="1084"/>
      <c r="N49" s="1084"/>
      <c r="O49" s="1084"/>
      <c r="P49" s="1084"/>
      <c r="Q49" s="1084"/>
      <c r="R49" s="1084" t="s">
        <v>27</v>
      </c>
      <c r="S49" s="1084"/>
      <c r="T49" s="1084"/>
      <c r="U49" s="1084"/>
      <c r="V49" s="1084"/>
      <c r="W49" s="1084"/>
      <c r="X49" s="1084"/>
      <c r="Y49" s="1084"/>
      <c r="Z49" s="1084"/>
      <c r="AA49" s="1084" t="s">
        <v>28</v>
      </c>
      <c r="AB49" s="1084"/>
      <c r="AC49" s="1084"/>
      <c r="AD49" s="1084" t="s">
        <v>29</v>
      </c>
      <c r="AE49" s="1084"/>
      <c r="AF49" s="1084"/>
      <c r="AG49" s="1084"/>
      <c r="AH49" s="1084"/>
      <c r="AI49" s="1084"/>
      <c r="AJ49" s="1084"/>
      <c r="AK49" s="1084"/>
      <c r="AL49" s="1084"/>
      <c r="AM49" s="1084"/>
      <c r="AN49" s="17"/>
      <c r="AO49" s="17"/>
      <c r="AP49" s="17"/>
      <c r="AS49" s="36"/>
      <c r="AT49" s="36"/>
    </row>
    <row r="50" spans="2:46" ht="18" customHeight="1" x14ac:dyDescent="0.4">
      <c r="B50" s="17"/>
      <c r="C50" s="17"/>
      <c r="D50" s="1084" t="s">
        <v>30</v>
      </c>
      <c r="E50" s="1084"/>
      <c r="F50" s="1084"/>
      <c r="G50" s="1084"/>
      <c r="H50" s="1084"/>
      <c r="I50" s="1084"/>
      <c r="J50" s="1084"/>
      <c r="K50" s="1084"/>
      <c r="L50" s="1084"/>
      <c r="M50" s="1084"/>
      <c r="N50" s="1084"/>
      <c r="O50" s="1084"/>
      <c r="P50" s="1084"/>
      <c r="Q50" s="1084"/>
      <c r="R50" s="1084"/>
      <c r="S50" s="1084"/>
      <c r="T50" s="1084"/>
      <c r="U50" s="1084"/>
      <c r="V50" s="1084"/>
      <c r="W50" s="1084"/>
      <c r="X50" s="1084"/>
      <c r="Y50" s="1084"/>
      <c r="Z50" s="1084"/>
      <c r="AA50" s="1086"/>
      <c r="AB50" s="1086"/>
      <c r="AC50" s="1086"/>
      <c r="AD50" s="1085"/>
      <c r="AE50" s="1085"/>
      <c r="AF50" s="1085"/>
      <c r="AG50" s="1085"/>
      <c r="AH50" s="1085"/>
      <c r="AI50" s="1085"/>
      <c r="AJ50" s="1085"/>
      <c r="AK50" s="1085"/>
      <c r="AL50" s="1085"/>
      <c r="AM50" s="1085"/>
      <c r="AN50" s="17"/>
      <c r="AO50" s="17"/>
      <c r="AP50" s="17"/>
      <c r="AS50" s="36"/>
      <c r="AT50" s="36"/>
    </row>
    <row r="51" spans="2:46" ht="18" customHeight="1" x14ac:dyDescent="0.4">
      <c r="B51" s="17"/>
      <c r="C51" s="17"/>
      <c r="D51" s="1084" t="s">
        <v>30</v>
      </c>
      <c r="E51" s="1084"/>
      <c r="F51" s="1084"/>
      <c r="G51" s="1084"/>
      <c r="H51" s="1084"/>
      <c r="I51" s="1084"/>
      <c r="J51" s="1084"/>
      <c r="K51" s="1084"/>
      <c r="L51" s="1084"/>
      <c r="M51" s="1084"/>
      <c r="N51" s="1084"/>
      <c r="O51" s="1084"/>
      <c r="P51" s="1084"/>
      <c r="Q51" s="1084"/>
      <c r="R51" s="1084"/>
      <c r="S51" s="1084"/>
      <c r="T51" s="1084"/>
      <c r="U51" s="1084"/>
      <c r="V51" s="1084"/>
      <c r="W51" s="1084"/>
      <c r="X51" s="1084"/>
      <c r="Y51" s="1084"/>
      <c r="Z51" s="1084"/>
      <c r="AA51" s="1084"/>
      <c r="AB51" s="1084"/>
      <c r="AC51" s="1084"/>
      <c r="AD51" s="1085"/>
      <c r="AE51" s="1085"/>
      <c r="AF51" s="1085"/>
      <c r="AG51" s="1085"/>
      <c r="AH51" s="1085"/>
      <c r="AI51" s="1085"/>
      <c r="AJ51" s="1085"/>
      <c r="AK51" s="1085"/>
      <c r="AL51" s="1085"/>
      <c r="AM51" s="1085"/>
      <c r="AN51" s="17"/>
      <c r="AO51" s="17"/>
      <c r="AP51" s="17"/>
      <c r="AS51" s="36"/>
      <c r="AT51" s="36"/>
    </row>
    <row r="52" spans="2:46" ht="18" customHeight="1" x14ac:dyDescent="0.4">
      <c r="B52" s="17"/>
      <c r="C52" s="17"/>
      <c r="D52" s="1084" t="s">
        <v>30</v>
      </c>
      <c r="E52" s="1084"/>
      <c r="F52" s="1084"/>
      <c r="G52" s="1084"/>
      <c r="H52" s="1084"/>
      <c r="I52" s="1084"/>
      <c r="J52" s="1084"/>
      <c r="K52" s="1084"/>
      <c r="L52" s="1084"/>
      <c r="M52" s="1084"/>
      <c r="N52" s="1084"/>
      <c r="O52" s="1084"/>
      <c r="P52" s="1084"/>
      <c r="Q52" s="1084"/>
      <c r="R52" s="1084"/>
      <c r="S52" s="1084"/>
      <c r="T52" s="1084"/>
      <c r="U52" s="1084"/>
      <c r="V52" s="1084"/>
      <c r="W52" s="1084"/>
      <c r="X52" s="1084"/>
      <c r="Y52" s="1084"/>
      <c r="Z52" s="1084"/>
      <c r="AA52" s="1084"/>
      <c r="AB52" s="1084"/>
      <c r="AC52" s="1084"/>
      <c r="AD52" s="1085"/>
      <c r="AE52" s="1085"/>
      <c r="AF52" s="1085"/>
      <c r="AG52" s="1085"/>
      <c r="AH52" s="1085"/>
      <c r="AI52" s="1085"/>
      <c r="AJ52" s="1085"/>
      <c r="AK52" s="1085"/>
      <c r="AL52" s="1085"/>
      <c r="AM52" s="1085"/>
      <c r="AN52" s="17"/>
      <c r="AO52" s="17"/>
      <c r="AP52" s="17"/>
    </row>
  </sheetData>
  <mergeCells count="265">
    <mergeCell ref="AJ40:AK41"/>
    <mergeCell ref="AA42:AB43"/>
    <mergeCell ref="AC42:AD43"/>
    <mergeCell ref="AG42:AI43"/>
    <mergeCell ref="AJ42:AK43"/>
    <mergeCell ref="AA44:AB45"/>
    <mergeCell ref="AC44:AD45"/>
    <mergeCell ref="AG44:AI45"/>
    <mergeCell ref="AJ44:AK45"/>
    <mergeCell ref="AE44:AF45"/>
    <mergeCell ref="AE42:AF43"/>
    <mergeCell ref="D52:I52"/>
    <mergeCell ref="J52:Q52"/>
    <mergeCell ref="R52:Z52"/>
    <mergeCell ref="AA52:AC52"/>
    <mergeCell ref="AD52:AM52"/>
    <mergeCell ref="X4:X6"/>
    <mergeCell ref="AA40:AB41"/>
    <mergeCell ref="AC40:AD41"/>
    <mergeCell ref="AE40:AF41"/>
    <mergeCell ref="AG40:AI41"/>
    <mergeCell ref="D50:I50"/>
    <mergeCell ref="J50:Q50"/>
    <mergeCell ref="R50:Z50"/>
    <mergeCell ref="AA50:AC50"/>
    <mergeCell ref="AD50:AM50"/>
    <mergeCell ref="D51:I51"/>
    <mergeCell ref="J51:Q51"/>
    <mergeCell ref="R51:Z51"/>
    <mergeCell ref="AA51:AC51"/>
    <mergeCell ref="AD51:AM51"/>
    <mergeCell ref="D49:I49"/>
    <mergeCell ref="J49:Q49"/>
    <mergeCell ref="R49:Z49"/>
    <mergeCell ref="AA49:AC49"/>
    <mergeCell ref="AD49:AM49"/>
    <mergeCell ref="S46:T47"/>
    <mergeCell ref="U46:Z47"/>
    <mergeCell ref="AE46:AF47"/>
    <mergeCell ref="AA46:AB47"/>
    <mergeCell ref="AC46:AD47"/>
    <mergeCell ref="B46:B47"/>
    <mergeCell ref="C46:H47"/>
    <mergeCell ref="I46:I47"/>
    <mergeCell ref="J46:K47"/>
    <mergeCell ref="L46:L47"/>
    <mergeCell ref="M46:N47"/>
    <mergeCell ref="O46:O47"/>
    <mergeCell ref="P46:Q47"/>
    <mergeCell ref="R46:R47"/>
    <mergeCell ref="AG46:AI47"/>
    <mergeCell ref="AJ46:AK47"/>
    <mergeCell ref="B42:B43"/>
    <mergeCell ref="C42:H43"/>
    <mergeCell ref="I42:N43"/>
    <mergeCell ref="O42:O43"/>
    <mergeCell ref="P42:Q43"/>
    <mergeCell ref="U44:U45"/>
    <mergeCell ref="V44:W45"/>
    <mergeCell ref="X44:X45"/>
    <mergeCell ref="Y44:Z45"/>
    <mergeCell ref="B44:B45"/>
    <mergeCell ref="C44:H45"/>
    <mergeCell ref="I44:I45"/>
    <mergeCell ref="J44:K45"/>
    <mergeCell ref="L44:L45"/>
    <mergeCell ref="M44:N45"/>
    <mergeCell ref="O44:T45"/>
    <mergeCell ref="U40:Z41"/>
    <mergeCell ref="O37:O38"/>
    <mergeCell ref="P37:Q38"/>
    <mergeCell ref="R37:R38"/>
    <mergeCell ref="S37:T38"/>
    <mergeCell ref="U37:Z38"/>
    <mergeCell ref="R42:R43"/>
    <mergeCell ref="S42:T43"/>
    <mergeCell ref="U42:U43"/>
    <mergeCell ref="V42:W43"/>
    <mergeCell ref="X42:X43"/>
    <mergeCell ref="Y42:Z43"/>
    <mergeCell ref="C35:H36"/>
    <mergeCell ref="I35:I36"/>
    <mergeCell ref="J35:K36"/>
    <mergeCell ref="L35:L36"/>
    <mergeCell ref="M35:N36"/>
    <mergeCell ref="B40:B41"/>
    <mergeCell ref="C40:H41"/>
    <mergeCell ref="I40:N41"/>
    <mergeCell ref="O40:T41"/>
    <mergeCell ref="AE31:AF32"/>
    <mergeCell ref="AG31:AI32"/>
    <mergeCell ref="AC35:AD36"/>
    <mergeCell ref="AE35:AF36"/>
    <mergeCell ref="AG35:AI36"/>
    <mergeCell ref="AJ35:AK36"/>
    <mergeCell ref="B37:B38"/>
    <mergeCell ref="C37:H38"/>
    <mergeCell ref="I37:I38"/>
    <mergeCell ref="J37:K38"/>
    <mergeCell ref="L37:L38"/>
    <mergeCell ref="M37:N38"/>
    <mergeCell ref="O35:T36"/>
    <mergeCell ref="U35:U36"/>
    <mergeCell ref="V35:W36"/>
    <mergeCell ref="X35:X36"/>
    <mergeCell ref="Y35:Z36"/>
    <mergeCell ref="AA35:AB36"/>
    <mergeCell ref="AC37:AD38"/>
    <mergeCell ref="AE37:AF38"/>
    <mergeCell ref="AG37:AI38"/>
    <mergeCell ref="AJ37:AK38"/>
    <mergeCell ref="AA37:AB38"/>
    <mergeCell ref="B35:B36"/>
    <mergeCell ref="AJ31:AK32"/>
    <mergeCell ref="B33:B34"/>
    <mergeCell ref="C33:H34"/>
    <mergeCell ref="I33:N34"/>
    <mergeCell ref="O33:O34"/>
    <mergeCell ref="P33:Q34"/>
    <mergeCell ref="R33:R34"/>
    <mergeCell ref="B31:B32"/>
    <mergeCell ref="C31:H32"/>
    <mergeCell ref="I31:N32"/>
    <mergeCell ref="O31:T32"/>
    <mergeCell ref="U31:Z32"/>
    <mergeCell ref="AA31:AB32"/>
    <mergeCell ref="AC33:AD34"/>
    <mergeCell ref="AE33:AF34"/>
    <mergeCell ref="AG33:AI34"/>
    <mergeCell ref="AJ33:AK34"/>
    <mergeCell ref="X33:X34"/>
    <mergeCell ref="Y33:Z34"/>
    <mergeCell ref="AA33:AB34"/>
    <mergeCell ref="S33:T34"/>
    <mergeCell ref="U33:U34"/>
    <mergeCell ref="V33:W34"/>
    <mergeCell ref="AC31:AD32"/>
    <mergeCell ref="B26:B27"/>
    <mergeCell ref="C26:E27"/>
    <mergeCell ref="F26:I27"/>
    <mergeCell ref="J26:P27"/>
    <mergeCell ref="Q26:R27"/>
    <mergeCell ref="V26:W27"/>
    <mergeCell ref="X26:AD27"/>
    <mergeCell ref="AE26:AH27"/>
    <mergeCell ref="AI26:AP27"/>
    <mergeCell ref="B24:B25"/>
    <mergeCell ref="C24:E25"/>
    <mergeCell ref="F24:I25"/>
    <mergeCell ref="J24:P25"/>
    <mergeCell ref="Q24:R25"/>
    <mergeCell ref="V24:W25"/>
    <mergeCell ref="X24:AD25"/>
    <mergeCell ref="AE24:AH25"/>
    <mergeCell ref="AI24:AP25"/>
    <mergeCell ref="X20:AD21"/>
    <mergeCell ref="AE20:AH21"/>
    <mergeCell ref="AI20:AP21"/>
    <mergeCell ref="B22:B23"/>
    <mergeCell ref="C22:E23"/>
    <mergeCell ref="F22:I23"/>
    <mergeCell ref="Q22:R23"/>
    <mergeCell ref="V22:W23"/>
    <mergeCell ref="B20:B21"/>
    <mergeCell ref="C20:E21"/>
    <mergeCell ref="F20:I21"/>
    <mergeCell ref="J20:P21"/>
    <mergeCell ref="Q20:R21"/>
    <mergeCell ref="V20:W21"/>
    <mergeCell ref="AE22:AH23"/>
    <mergeCell ref="AI22:AP23"/>
    <mergeCell ref="B18:B19"/>
    <mergeCell ref="C18:E19"/>
    <mergeCell ref="F18:I19"/>
    <mergeCell ref="J18:P19"/>
    <mergeCell ref="Q18:R19"/>
    <mergeCell ref="V18:W19"/>
    <mergeCell ref="X18:AD19"/>
    <mergeCell ref="AE18:AH19"/>
    <mergeCell ref="AI18:AP19"/>
    <mergeCell ref="B16:B17"/>
    <mergeCell ref="C16:E17"/>
    <mergeCell ref="F16:I17"/>
    <mergeCell ref="J16:P17"/>
    <mergeCell ref="Q16:R17"/>
    <mergeCell ref="V16:W17"/>
    <mergeCell ref="X16:AD17"/>
    <mergeCell ref="AE16:AH17"/>
    <mergeCell ref="AI16:AP17"/>
    <mergeCell ref="X12:AD13"/>
    <mergeCell ref="AE12:AH13"/>
    <mergeCell ref="AI12:AP13"/>
    <mergeCell ref="B14:B15"/>
    <mergeCell ref="C14:E15"/>
    <mergeCell ref="F14:I15"/>
    <mergeCell ref="J14:P15"/>
    <mergeCell ref="Q14:R15"/>
    <mergeCell ref="V14:W15"/>
    <mergeCell ref="X14:AD15"/>
    <mergeCell ref="B12:B13"/>
    <mergeCell ref="C12:E13"/>
    <mergeCell ref="F12:I13"/>
    <mergeCell ref="J12:P13"/>
    <mergeCell ref="Q12:R13"/>
    <mergeCell ref="V12:W13"/>
    <mergeCell ref="AE14:AH15"/>
    <mergeCell ref="AI14:AP15"/>
    <mergeCell ref="AA4:AG4"/>
    <mergeCell ref="AH4:AJ4"/>
    <mergeCell ref="AA5:AG5"/>
    <mergeCell ref="AH5:AJ5"/>
    <mergeCell ref="AA6:AG6"/>
    <mergeCell ref="AH6:AJ6"/>
    <mergeCell ref="AI9:AP9"/>
    <mergeCell ref="B10:B11"/>
    <mergeCell ref="C10:E11"/>
    <mergeCell ref="F10:I11"/>
    <mergeCell ref="J10:P11"/>
    <mergeCell ref="Q10:R11"/>
    <mergeCell ref="V10:W11"/>
    <mergeCell ref="X10:AD11"/>
    <mergeCell ref="AE10:AH11"/>
    <mergeCell ref="AI10:AP11"/>
    <mergeCell ref="C9:E9"/>
    <mergeCell ref="F9:I9"/>
    <mergeCell ref="J9:P9"/>
    <mergeCell ref="Q9:W9"/>
    <mergeCell ref="X9:AD9"/>
    <mergeCell ref="AE9:AH9"/>
    <mergeCell ref="I6:J6"/>
    <mergeCell ref="Y6:Z6"/>
    <mergeCell ref="H4:H6"/>
    <mergeCell ref="I4:J4"/>
    <mergeCell ref="Y4:Z4"/>
    <mergeCell ref="I5:J5"/>
    <mergeCell ref="Y5:Z5"/>
    <mergeCell ref="R4:T4"/>
    <mergeCell ref="K5:Q5"/>
    <mergeCell ref="R5:T5"/>
    <mergeCell ref="K6:Q6"/>
    <mergeCell ref="R6:T6"/>
    <mergeCell ref="A1:AQ1"/>
    <mergeCell ref="C2:F2"/>
    <mergeCell ref="G2:O2"/>
    <mergeCell ref="P2:S2"/>
    <mergeCell ref="T2:AB2"/>
    <mergeCell ref="AC2:AF2"/>
    <mergeCell ref="AG2:AL2"/>
    <mergeCell ref="AM2:AO2"/>
    <mergeCell ref="B28:B29"/>
    <mergeCell ref="C28:E29"/>
    <mergeCell ref="F28:I29"/>
    <mergeCell ref="J28:K29"/>
    <mergeCell ref="L28:P29"/>
    <mergeCell ref="Q28:R29"/>
    <mergeCell ref="V28:W29"/>
    <mergeCell ref="X28:AB29"/>
    <mergeCell ref="AC28:AD29"/>
    <mergeCell ref="AE28:AH29"/>
    <mergeCell ref="AI28:AP29"/>
    <mergeCell ref="J22:K23"/>
    <mergeCell ref="L22:P23"/>
    <mergeCell ref="X22:AB23"/>
    <mergeCell ref="AC22:AD23"/>
    <mergeCell ref="K4:Q4"/>
  </mergeCells>
  <phoneticPr fontId="9"/>
  <conditionalFormatting sqref="AM2:AO2">
    <cfRule type="expression" dxfId="35" priority="17">
      <formula>WEEKDAY(AM2)=7</formula>
    </cfRule>
    <cfRule type="expression" dxfId="34" priority="18">
      <formula>WEEKDAY(AM2)=1</formula>
    </cfRule>
  </conditionalFormatting>
  <conditionalFormatting sqref="AM2:AO2">
    <cfRule type="expression" dxfId="33" priority="15">
      <formula>WEEKDAY(AM2)=7</formula>
    </cfRule>
    <cfRule type="expression" dxfId="32" priority="16">
      <formula>WEEKDAY(AM2)=1</formula>
    </cfRule>
  </conditionalFormatting>
  <conditionalFormatting sqref="AM2:AO2">
    <cfRule type="expression" dxfId="31" priority="13">
      <formula>WEEKDAY(AM2)=7</formula>
    </cfRule>
    <cfRule type="expression" dxfId="30" priority="14">
      <formula>WEEKDAY(AM2)=1</formula>
    </cfRule>
  </conditionalFormatting>
  <conditionalFormatting sqref="AM2:AO2">
    <cfRule type="expression" dxfId="29" priority="11">
      <formula>WEEKDAY(AM2)=7</formula>
    </cfRule>
    <cfRule type="expression" dxfId="28" priority="12">
      <formula>WEEKDAY(AM2)=1</formula>
    </cfRule>
  </conditionalFormatting>
  <conditionalFormatting sqref="AM2:AO2">
    <cfRule type="expression" dxfId="27" priority="9">
      <formula>WEEKDAY(AM2)=7</formula>
    </cfRule>
    <cfRule type="expression" dxfId="26" priority="10">
      <formula>WEEKDAY(AM2)=1</formula>
    </cfRule>
  </conditionalFormatting>
  <conditionalFormatting sqref="AM2:AO2">
    <cfRule type="expression" dxfId="25" priority="7">
      <formula>WEEKDAY(AM2)=7</formula>
    </cfRule>
    <cfRule type="expression" dxfId="24" priority="8">
      <formula>WEEKDAY(AM2)=1</formula>
    </cfRule>
  </conditionalFormatting>
  <conditionalFormatting sqref="AM2:AO2">
    <cfRule type="expression" dxfId="23" priority="5">
      <formula>WEEKDAY(AM2)=7</formula>
    </cfRule>
    <cfRule type="expression" dxfId="22" priority="6">
      <formula>WEEKDAY(AM2)=1</formula>
    </cfRule>
  </conditionalFormatting>
  <conditionalFormatting sqref="AM2:AO2">
    <cfRule type="expression" dxfId="21" priority="3">
      <formula>WEEKDAY(AM2)=7</formula>
    </cfRule>
    <cfRule type="expression" dxfId="20" priority="4">
      <formula>WEEKDAY(AM2)=1</formula>
    </cfRule>
  </conditionalFormatting>
  <conditionalFormatting sqref="AM2:AO2">
    <cfRule type="expression" dxfId="19" priority="1">
      <formula>WEEKDAY(AM2)=7</formula>
    </cfRule>
    <cfRule type="expression" dxfId="18" priority="2">
      <formula>WEEKDAY(AM2)=1</formula>
    </cfRule>
  </conditionalFormatting>
  <printOptions horizontalCentered="1" verticalCentered="1"/>
  <pageMargins left="0.196527777777778" right="0.196527777777778" top="0" bottom="0" header="0" footer="0"/>
  <pageSetup paperSize="9" scale="74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L52"/>
  <sheetViews>
    <sheetView view="pageBreakPreview" zoomScaleNormal="100" zoomScaleSheetLayoutView="100" workbookViewId="0">
      <selection sqref="A1:AP2"/>
    </sheetView>
  </sheetViews>
  <sheetFormatPr defaultColWidth="3.5" defaultRowHeight="18" customHeight="1" x14ac:dyDescent="0.4"/>
  <cols>
    <col min="1" max="43" width="3.5" style="15"/>
    <col min="44" max="44" width="0" style="15" hidden="1" customWidth="1"/>
    <col min="45" max="46" width="3.5" style="17" hidden="1" customWidth="1"/>
    <col min="47" max="47" width="0" style="15" hidden="1" customWidth="1"/>
    <col min="48" max="48" width="3.5" style="15"/>
    <col min="49" max="49" width="3.75" style="15" customWidth="1"/>
    <col min="50" max="16384" width="3.5" style="15"/>
  </cols>
  <sheetData>
    <row r="1" spans="1:49" ht="41.25" customHeight="1" x14ac:dyDescent="0.4">
      <c r="A1" s="896" t="s">
        <v>37</v>
      </c>
      <c r="B1" s="89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897"/>
      <c r="T1" s="897"/>
      <c r="U1" s="897"/>
      <c r="V1" s="897"/>
      <c r="W1" s="897"/>
      <c r="X1" s="897"/>
      <c r="Y1" s="897"/>
      <c r="Z1" s="897"/>
      <c r="AA1" s="897"/>
      <c r="AB1" s="897"/>
      <c r="AC1" s="897"/>
      <c r="AD1" s="897"/>
      <c r="AE1" s="897"/>
      <c r="AF1" s="897"/>
      <c r="AG1" s="897"/>
      <c r="AH1" s="897"/>
      <c r="AI1" s="897"/>
      <c r="AJ1" s="897"/>
      <c r="AK1" s="897"/>
      <c r="AL1" s="897"/>
      <c r="AM1" s="897"/>
      <c r="AN1" s="897"/>
      <c r="AO1" s="897"/>
      <c r="AP1" s="897"/>
      <c r="AQ1" s="614"/>
      <c r="AS1" s="16">
        <v>2</v>
      </c>
    </row>
    <row r="2" spans="1:49" ht="18" customHeight="1" x14ac:dyDescent="0.4">
      <c r="C2" s="883" t="s">
        <v>13</v>
      </c>
      <c r="D2" s="883"/>
      <c r="E2" s="883"/>
      <c r="F2" s="883"/>
      <c r="G2" s="884" t="e">
        <f ca="1">INDIRECT("４月２０日組合せ!u"&amp;2*ROW()+1+19*($AS$1-1))</f>
        <v>#REF!</v>
      </c>
      <c r="H2" s="884"/>
      <c r="I2" s="884"/>
      <c r="J2" s="884"/>
      <c r="K2" s="884"/>
      <c r="L2" s="884"/>
      <c r="M2" s="884"/>
      <c r="N2" s="884"/>
      <c r="O2" s="884"/>
      <c r="P2" s="883" t="s">
        <v>14</v>
      </c>
      <c r="Q2" s="883"/>
      <c r="R2" s="883"/>
      <c r="S2" s="883"/>
      <c r="T2" s="885" t="e">
        <f ca="1">K6</f>
        <v>#REF!</v>
      </c>
      <c r="U2" s="886"/>
      <c r="V2" s="886"/>
      <c r="W2" s="886"/>
      <c r="X2" s="886"/>
      <c r="Y2" s="886"/>
      <c r="Z2" s="886"/>
      <c r="AA2" s="886"/>
      <c r="AB2" s="886"/>
      <c r="AC2" s="883" t="s">
        <v>15</v>
      </c>
      <c r="AD2" s="883"/>
      <c r="AE2" s="883"/>
      <c r="AF2" s="883"/>
      <c r="AG2" s="887">
        <v>43575</v>
      </c>
      <c r="AH2" s="888"/>
      <c r="AI2" s="888"/>
      <c r="AJ2" s="888"/>
      <c r="AK2" s="888"/>
      <c r="AL2" s="888"/>
      <c r="AM2" s="869" t="str">
        <f>"（"&amp;TEXT(AG2,"aaa")&amp;"）"</f>
        <v>（土）</v>
      </c>
      <c r="AN2" s="869"/>
      <c r="AO2" s="870"/>
      <c r="AP2" s="18"/>
    </row>
    <row r="3" spans="1:49" ht="18" customHeight="1" x14ac:dyDescent="0.4"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20"/>
      <c r="X3" s="20"/>
      <c r="Y3" s="20"/>
      <c r="Z3" s="20"/>
      <c r="AA3" s="20"/>
      <c r="AB3" s="20"/>
      <c r="AC3" s="20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</row>
    <row r="4" spans="1:49" ht="18" customHeight="1" x14ac:dyDescent="0.4">
      <c r="H4" s="871" t="s">
        <v>44</v>
      </c>
      <c r="I4" s="920">
        <v>1</v>
      </c>
      <c r="J4" s="920"/>
      <c r="K4" s="910" t="e">
        <f ca="1">INDIRECT("４月２０日組合せ!x"&amp;2*ROW()+19*($AS$1-1))</f>
        <v>#REF!</v>
      </c>
      <c r="L4" s="911"/>
      <c r="M4" s="911"/>
      <c r="N4" s="911"/>
      <c r="O4" s="911"/>
      <c r="P4" s="911"/>
      <c r="Q4" s="911"/>
      <c r="R4" s="912"/>
      <c r="S4" s="911"/>
      <c r="T4" s="913"/>
      <c r="X4" s="921" t="s">
        <v>45</v>
      </c>
      <c r="Y4" s="924">
        <v>4</v>
      </c>
      <c r="Z4" s="925"/>
      <c r="AA4" s="910" t="e">
        <f ca="1">INDIRECT("４月２０日組合せ!x"&amp;2*ROW()+19*($AS$1-1)+6)</f>
        <v>#REF!</v>
      </c>
      <c r="AB4" s="911"/>
      <c r="AC4" s="911"/>
      <c r="AD4" s="911"/>
      <c r="AE4" s="911"/>
      <c r="AF4" s="911"/>
      <c r="AG4" s="911"/>
      <c r="AH4" s="912"/>
      <c r="AI4" s="911"/>
      <c r="AJ4" s="913"/>
    </row>
    <row r="5" spans="1:49" ht="18" customHeight="1" x14ac:dyDescent="0.4">
      <c r="H5" s="872"/>
      <c r="I5" s="926">
        <v>2</v>
      </c>
      <c r="J5" s="926"/>
      <c r="K5" s="914" t="e">
        <f t="shared" ref="K5:K6" ca="1" si="0">INDIRECT("４月２０日組合せ!x"&amp;2*ROW()+19*($AS$1-1))</f>
        <v>#REF!</v>
      </c>
      <c r="L5" s="915"/>
      <c r="M5" s="915"/>
      <c r="N5" s="915"/>
      <c r="O5" s="915"/>
      <c r="P5" s="915"/>
      <c r="Q5" s="915"/>
      <c r="R5" s="876"/>
      <c r="S5" s="877"/>
      <c r="T5" s="878"/>
      <c r="X5" s="922"/>
      <c r="Y5" s="927">
        <v>5</v>
      </c>
      <c r="Z5" s="928"/>
      <c r="AA5" s="1097" t="e">
        <f t="shared" ref="AA5:AA6" ca="1" si="1">INDIRECT("４月２０日組合せ!x"&amp;2*ROW()+19*($AS$1-1)+6)</f>
        <v>#REF!</v>
      </c>
      <c r="AB5" s="1097"/>
      <c r="AC5" s="1097"/>
      <c r="AD5" s="1097"/>
      <c r="AE5" s="1097"/>
      <c r="AF5" s="1097"/>
      <c r="AG5" s="914"/>
      <c r="AH5" s="1098"/>
      <c r="AI5" s="1097"/>
      <c r="AJ5" s="1097"/>
    </row>
    <row r="6" spans="1:49" ht="18" customHeight="1" x14ac:dyDescent="0.4">
      <c r="H6" s="873"/>
      <c r="I6" s="1099">
        <v>3</v>
      </c>
      <c r="J6" s="1099"/>
      <c r="K6" s="1095" t="e">
        <f t="shared" ca="1" si="0"/>
        <v>#REF!</v>
      </c>
      <c r="L6" s="1096"/>
      <c r="M6" s="1096"/>
      <c r="N6" s="1096"/>
      <c r="O6" s="1096"/>
      <c r="P6" s="1096"/>
      <c r="Q6" s="1096"/>
      <c r="R6" s="929" t="s">
        <v>38</v>
      </c>
      <c r="S6" s="930"/>
      <c r="T6" s="931"/>
      <c r="X6" s="923"/>
      <c r="Y6" s="1100">
        <v>6</v>
      </c>
      <c r="Z6" s="1101"/>
      <c r="AA6" s="879" t="e">
        <f t="shared" ca="1" si="1"/>
        <v>#REF!</v>
      </c>
      <c r="AB6" s="880"/>
      <c r="AC6" s="880"/>
      <c r="AD6" s="880"/>
      <c r="AE6" s="880"/>
      <c r="AF6" s="880"/>
      <c r="AG6" s="880"/>
      <c r="AH6" s="881"/>
      <c r="AI6" s="880"/>
      <c r="AJ6" s="882"/>
    </row>
    <row r="7" spans="1:49" ht="18" customHeight="1" x14ac:dyDescent="0.4">
      <c r="C7" s="21"/>
      <c r="D7" s="19"/>
      <c r="E7" s="19"/>
      <c r="F7" s="19"/>
      <c r="G7" s="19"/>
      <c r="H7" s="19"/>
      <c r="I7" s="22"/>
      <c r="J7" s="22"/>
      <c r="K7" s="22"/>
      <c r="L7" s="22"/>
      <c r="M7" s="22"/>
      <c r="N7" s="22"/>
      <c r="O7" s="22"/>
      <c r="X7" s="37"/>
      <c r="Y7" s="38"/>
      <c r="Z7" s="38"/>
      <c r="AA7" s="39"/>
      <c r="AB7" s="39"/>
      <c r="AC7" s="39"/>
      <c r="AD7" s="39"/>
      <c r="AE7" s="39"/>
      <c r="AF7" s="39"/>
      <c r="AG7" s="39"/>
      <c r="AH7" s="39"/>
      <c r="AI7" s="39"/>
      <c r="AJ7" s="39"/>
    </row>
    <row r="8" spans="1:49" ht="18" customHeight="1" thickBot="1" x14ac:dyDescent="0.45">
      <c r="B8" s="17" t="s">
        <v>39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W8" s="23"/>
    </row>
    <row r="9" spans="1:49" ht="15" thickBot="1" x14ac:dyDescent="0.45">
      <c r="B9" s="24"/>
      <c r="C9" s="889" t="s">
        <v>16</v>
      </c>
      <c r="D9" s="890"/>
      <c r="E9" s="891"/>
      <c r="F9" s="892" t="s">
        <v>17</v>
      </c>
      <c r="G9" s="893"/>
      <c r="H9" s="893"/>
      <c r="I9" s="894"/>
      <c r="J9" s="890" t="s">
        <v>18</v>
      </c>
      <c r="K9" s="893"/>
      <c r="L9" s="893"/>
      <c r="M9" s="893"/>
      <c r="N9" s="893"/>
      <c r="O9" s="893"/>
      <c r="P9" s="895"/>
      <c r="Q9" s="982" t="s">
        <v>19</v>
      </c>
      <c r="R9" s="982"/>
      <c r="S9" s="982"/>
      <c r="T9" s="982"/>
      <c r="U9" s="982"/>
      <c r="V9" s="982"/>
      <c r="W9" s="982"/>
      <c r="X9" s="991" t="s">
        <v>18</v>
      </c>
      <c r="Y9" s="893"/>
      <c r="Z9" s="893"/>
      <c r="AA9" s="893"/>
      <c r="AB9" s="893"/>
      <c r="AC9" s="893"/>
      <c r="AD9" s="894"/>
      <c r="AE9" s="892" t="s">
        <v>17</v>
      </c>
      <c r="AF9" s="893"/>
      <c r="AG9" s="893"/>
      <c r="AH9" s="894"/>
      <c r="AI9" s="987" t="s">
        <v>20</v>
      </c>
      <c r="AJ9" s="988"/>
      <c r="AK9" s="988"/>
      <c r="AL9" s="988"/>
      <c r="AM9" s="988"/>
      <c r="AN9" s="988"/>
      <c r="AO9" s="989"/>
      <c r="AP9" s="990"/>
    </row>
    <row r="10" spans="1:49" ht="14.25" customHeight="1" x14ac:dyDescent="0.4">
      <c r="B10" s="942">
        <v>1</v>
      </c>
      <c r="C10" s="944">
        <v>0.375</v>
      </c>
      <c r="D10" s="945"/>
      <c r="E10" s="946"/>
      <c r="F10" s="1111" t="s">
        <v>46</v>
      </c>
      <c r="G10" s="1112"/>
      <c r="H10" s="1112"/>
      <c r="I10" s="1113"/>
      <c r="J10" s="956" t="str">
        <f ca="1">IFERROR(VLOOKUP(AS10,$I$4:$T$6,3,0),"")&amp;IFERROR(VLOOKUP(AS10,$Y$4:$AJ$6,3,0),"")</f>
        <v/>
      </c>
      <c r="K10" s="957"/>
      <c r="L10" s="957"/>
      <c r="M10" s="957"/>
      <c r="N10" s="957"/>
      <c r="O10" s="957"/>
      <c r="P10" s="958"/>
      <c r="Q10" s="961">
        <f>IF(OR(S10="",S11=""),"",S10+S11)</f>
        <v>0</v>
      </c>
      <c r="R10" s="962"/>
      <c r="S10" s="1">
        <v>0</v>
      </c>
      <c r="T10" s="2" t="s">
        <v>21</v>
      </c>
      <c r="U10" s="1">
        <v>5</v>
      </c>
      <c r="V10" s="965">
        <f>IF(OR(U10="",U11=""),"",U10+U11)</f>
        <v>5</v>
      </c>
      <c r="W10" s="966"/>
      <c r="X10" s="969" t="str">
        <f ca="1">IFERROR(VLOOKUP(AT10,$I$4:$T$6,3,0),"")&amp;IFERROR(VLOOKUP(AT10,$Y$4:$AJ$6,3,0),"")</f>
        <v/>
      </c>
      <c r="Y10" s="970"/>
      <c r="Z10" s="970"/>
      <c r="AA10" s="970"/>
      <c r="AB10" s="970"/>
      <c r="AC10" s="970"/>
      <c r="AD10" s="971"/>
      <c r="AE10" s="950"/>
      <c r="AF10" s="951"/>
      <c r="AG10" s="951"/>
      <c r="AH10" s="952"/>
      <c r="AI10" s="975" t="e">
        <f>#REF!</f>
        <v>#REF!</v>
      </c>
      <c r="AJ10" s="904"/>
      <c r="AK10" s="904"/>
      <c r="AL10" s="904"/>
      <c r="AM10" s="904"/>
      <c r="AN10" s="904"/>
      <c r="AO10" s="905"/>
      <c r="AP10" s="906"/>
      <c r="AS10" s="17">
        <v>1</v>
      </c>
      <c r="AT10" s="17">
        <v>2</v>
      </c>
    </row>
    <row r="11" spans="1:49" ht="14.25" customHeight="1" x14ac:dyDescent="0.4">
      <c r="B11" s="943"/>
      <c r="C11" s="947"/>
      <c r="D11" s="948"/>
      <c r="E11" s="949"/>
      <c r="F11" s="1114"/>
      <c r="G11" s="1115"/>
      <c r="H11" s="1115"/>
      <c r="I11" s="1116"/>
      <c r="J11" s="959"/>
      <c r="K11" s="959"/>
      <c r="L11" s="959"/>
      <c r="M11" s="959"/>
      <c r="N11" s="959"/>
      <c r="O11" s="959"/>
      <c r="P11" s="960"/>
      <c r="Q11" s="963"/>
      <c r="R11" s="964"/>
      <c r="S11" s="3">
        <v>0</v>
      </c>
      <c r="T11" s="4" t="s">
        <v>21</v>
      </c>
      <c r="U11" s="3">
        <v>0</v>
      </c>
      <c r="V11" s="967"/>
      <c r="W11" s="968"/>
      <c r="X11" s="972"/>
      <c r="Y11" s="973"/>
      <c r="Z11" s="973"/>
      <c r="AA11" s="973"/>
      <c r="AB11" s="973"/>
      <c r="AC11" s="973"/>
      <c r="AD11" s="974"/>
      <c r="AE11" s="953"/>
      <c r="AF11" s="954"/>
      <c r="AG11" s="954"/>
      <c r="AH11" s="955"/>
      <c r="AI11" s="938"/>
      <c r="AJ11" s="939"/>
      <c r="AK11" s="939"/>
      <c r="AL11" s="939"/>
      <c r="AM11" s="939"/>
      <c r="AN11" s="939"/>
      <c r="AO11" s="940"/>
      <c r="AP11" s="941"/>
    </row>
    <row r="12" spans="1:49" ht="14.25" customHeight="1" x14ac:dyDescent="0.4">
      <c r="B12" s="943">
        <v>2</v>
      </c>
      <c r="C12" s="947">
        <v>0.40277777777777801</v>
      </c>
      <c r="D12" s="948">
        <v>0.4375</v>
      </c>
      <c r="E12" s="949"/>
      <c r="F12" s="953"/>
      <c r="G12" s="954"/>
      <c r="H12" s="954"/>
      <c r="I12" s="955"/>
      <c r="J12" s="976" t="str">
        <f t="shared" ref="J12" ca="1" si="2">IFERROR(VLOOKUP(AS12,$I$4:$T$6,3,0),"")&amp;IFERROR(VLOOKUP(AS12,$Y$4:$AJ$6,3,0),"")</f>
        <v/>
      </c>
      <c r="K12" s="977"/>
      <c r="L12" s="977"/>
      <c r="M12" s="977"/>
      <c r="N12" s="977"/>
      <c r="O12" s="977"/>
      <c r="P12" s="978"/>
      <c r="Q12" s="980">
        <f>IF(OR(S12="",S13=""),"",S12+S13)</f>
        <v>0</v>
      </c>
      <c r="R12" s="981"/>
      <c r="S12" s="1">
        <v>0</v>
      </c>
      <c r="T12" s="2" t="s">
        <v>21</v>
      </c>
      <c r="U12" s="1">
        <v>3</v>
      </c>
      <c r="V12" s="980">
        <f t="shared" ref="V12" si="3">IF(OR(U12="",U13=""),"",U12+U13)</f>
        <v>3</v>
      </c>
      <c r="W12" s="981"/>
      <c r="X12" s="984" t="str">
        <f t="shared" ref="X12" ca="1" si="4">IFERROR(VLOOKUP(AT12,$I$4:$T$6,3,0),"")&amp;IFERROR(VLOOKUP(AT12,$Y$4:$AJ$6,3,0),"")</f>
        <v/>
      </c>
      <c r="Y12" s="985"/>
      <c r="Z12" s="985"/>
      <c r="AA12" s="985"/>
      <c r="AB12" s="985"/>
      <c r="AC12" s="985"/>
      <c r="AD12" s="986"/>
      <c r="AE12" s="953"/>
      <c r="AF12" s="954"/>
      <c r="AG12" s="954"/>
      <c r="AH12" s="955"/>
      <c r="AI12" s="934" t="e">
        <f>#REF!</f>
        <v>#REF!</v>
      </c>
      <c r="AJ12" s="935"/>
      <c r="AK12" s="935"/>
      <c r="AL12" s="935"/>
      <c r="AM12" s="935"/>
      <c r="AN12" s="935"/>
      <c r="AO12" s="936"/>
      <c r="AP12" s="937"/>
      <c r="AS12" s="17">
        <v>4</v>
      </c>
      <c r="AT12" s="17">
        <v>5</v>
      </c>
    </row>
    <row r="13" spans="1:49" ht="14.25" customHeight="1" x14ac:dyDescent="0.4">
      <c r="B13" s="943"/>
      <c r="C13" s="947"/>
      <c r="D13" s="948"/>
      <c r="E13" s="949"/>
      <c r="F13" s="953"/>
      <c r="G13" s="954"/>
      <c r="H13" s="954"/>
      <c r="I13" s="955"/>
      <c r="J13" s="979"/>
      <c r="K13" s="959"/>
      <c r="L13" s="959"/>
      <c r="M13" s="959"/>
      <c r="N13" s="959"/>
      <c r="O13" s="959"/>
      <c r="P13" s="960"/>
      <c r="Q13" s="967"/>
      <c r="R13" s="968"/>
      <c r="S13" s="3">
        <v>0</v>
      </c>
      <c r="T13" s="4" t="s">
        <v>21</v>
      </c>
      <c r="U13" s="3">
        <v>0</v>
      </c>
      <c r="V13" s="967"/>
      <c r="W13" s="968"/>
      <c r="X13" s="972"/>
      <c r="Y13" s="973"/>
      <c r="Z13" s="973"/>
      <c r="AA13" s="973"/>
      <c r="AB13" s="973"/>
      <c r="AC13" s="973"/>
      <c r="AD13" s="974"/>
      <c r="AE13" s="953"/>
      <c r="AF13" s="954"/>
      <c r="AG13" s="954"/>
      <c r="AH13" s="955"/>
      <c r="AI13" s="938"/>
      <c r="AJ13" s="939"/>
      <c r="AK13" s="939"/>
      <c r="AL13" s="939"/>
      <c r="AM13" s="939"/>
      <c r="AN13" s="939"/>
      <c r="AO13" s="940"/>
      <c r="AP13" s="941"/>
    </row>
    <row r="14" spans="1:49" ht="14.25" customHeight="1" x14ac:dyDescent="0.4">
      <c r="B14" s="943">
        <v>3</v>
      </c>
      <c r="C14" s="947">
        <v>0.43055555555555602</v>
      </c>
      <c r="D14" s="948"/>
      <c r="E14" s="949"/>
      <c r="F14" s="953"/>
      <c r="G14" s="954"/>
      <c r="H14" s="954"/>
      <c r="I14" s="955"/>
      <c r="J14" s="983" t="str">
        <f t="shared" ref="J14" ca="1" si="5">IFERROR(VLOOKUP(AS14,$I$4:$T$6,3,0),"")&amp;IFERROR(VLOOKUP(AS14,$Y$4:$AJ$6,3,0),"")</f>
        <v/>
      </c>
      <c r="K14" s="977"/>
      <c r="L14" s="977"/>
      <c r="M14" s="977"/>
      <c r="N14" s="977"/>
      <c r="O14" s="977"/>
      <c r="P14" s="978"/>
      <c r="Q14" s="980">
        <f t="shared" ref="Q14" si="6">IF(OR(S14="",S15=""),"",S14+S15)</f>
        <v>0</v>
      </c>
      <c r="R14" s="981"/>
      <c r="S14" s="1">
        <v>0</v>
      </c>
      <c r="T14" s="2" t="s">
        <v>21</v>
      </c>
      <c r="U14" s="1">
        <v>2</v>
      </c>
      <c r="V14" s="980">
        <f t="shared" ref="V14" si="7">IF(OR(U14="",U15=""),"",U14+U15)</f>
        <v>5</v>
      </c>
      <c r="W14" s="981"/>
      <c r="X14" s="984" t="str">
        <f t="shared" ref="X14" ca="1" si="8">IFERROR(VLOOKUP(AT14,$I$4:$T$6,3,0),"")&amp;IFERROR(VLOOKUP(AT14,$Y$4:$AJ$6,3,0),"")</f>
        <v/>
      </c>
      <c r="Y14" s="985"/>
      <c r="Z14" s="985"/>
      <c r="AA14" s="985"/>
      <c r="AB14" s="985"/>
      <c r="AC14" s="985"/>
      <c r="AD14" s="986"/>
      <c r="AE14" s="953"/>
      <c r="AF14" s="954"/>
      <c r="AG14" s="954"/>
      <c r="AH14" s="955"/>
      <c r="AI14" s="934" t="e">
        <f>#REF!</f>
        <v>#REF!</v>
      </c>
      <c r="AJ14" s="935"/>
      <c r="AK14" s="935"/>
      <c r="AL14" s="935"/>
      <c r="AM14" s="935"/>
      <c r="AN14" s="935"/>
      <c r="AO14" s="936"/>
      <c r="AP14" s="937"/>
      <c r="AS14" s="17">
        <v>2</v>
      </c>
      <c r="AT14" s="17">
        <v>3</v>
      </c>
    </row>
    <row r="15" spans="1:49" ht="14.25" customHeight="1" x14ac:dyDescent="0.4">
      <c r="B15" s="943"/>
      <c r="C15" s="947"/>
      <c r="D15" s="948"/>
      <c r="E15" s="949"/>
      <c r="F15" s="953"/>
      <c r="G15" s="954"/>
      <c r="H15" s="954"/>
      <c r="I15" s="955"/>
      <c r="J15" s="959"/>
      <c r="K15" s="959"/>
      <c r="L15" s="959"/>
      <c r="M15" s="959"/>
      <c r="N15" s="959"/>
      <c r="O15" s="959"/>
      <c r="P15" s="960"/>
      <c r="Q15" s="967"/>
      <c r="R15" s="968"/>
      <c r="S15" s="3">
        <v>0</v>
      </c>
      <c r="T15" s="4" t="s">
        <v>21</v>
      </c>
      <c r="U15" s="3">
        <v>3</v>
      </c>
      <c r="V15" s="967"/>
      <c r="W15" s="968"/>
      <c r="X15" s="972"/>
      <c r="Y15" s="973"/>
      <c r="Z15" s="973"/>
      <c r="AA15" s="973"/>
      <c r="AB15" s="973"/>
      <c r="AC15" s="973"/>
      <c r="AD15" s="974"/>
      <c r="AE15" s="953"/>
      <c r="AF15" s="954"/>
      <c r="AG15" s="954"/>
      <c r="AH15" s="955"/>
      <c r="AI15" s="938"/>
      <c r="AJ15" s="939"/>
      <c r="AK15" s="939"/>
      <c r="AL15" s="939"/>
      <c r="AM15" s="939"/>
      <c r="AN15" s="939"/>
      <c r="AO15" s="940"/>
      <c r="AP15" s="941"/>
    </row>
    <row r="16" spans="1:49" ht="14.25" customHeight="1" x14ac:dyDescent="0.4">
      <c r="B16" s="943">
        <v>4</v>
      </c>
      <c r="C16" s="947">
        <v>0.45833333333333298</v>
      </c>
      <c r="D16" s="948">
        <v>0.4375</v>
      </c>
      <c r="E16" s="949"/>
      <c r="F16" s="953"/>
      <c r="G16" s="954"/>
      <c r="H16" s="954"/>
      <c r="I16" s="955"/>
      <c r="J16" s="983" t="str">
        <f t="shared" ref="J16" ca="1" si="9">IFERROR(VLOOKUP(AS16,$I$4:$T$6,3,0),"")&amp;IFERROR(VLOOKUP(AS16,$Y$4:$AJ$6,3,0),"")</f>
        <v/>
      </c>
      <c r="K16" s="977"/>
      <c r="L16" s="977"/>
      <c r="M16" s="977"/>
      <c r="N16" s="977"/>
      <c r="O16" s="977"/>
      <c r="P16" s="978"/>
      <c r="Q16" s="980">
        <f t="shared" ref="Q16" si="10">IF(OR(S16="",S17=""),"",S16+S17)</f>
        <v>0</v>
      </c>
      <c r="R16" s="981"/>
      <c r="S16" s="1">
        <v>0</v>
      </c>
      <c r="T16" s="2" t="s">
        <v>21</v>
      </c>
      <c r="U16" s="1">
        <v>0</v>
      </c>
      <c r="V16" s="980">
        <f t="shared" ref="V16" si="11">IF(OR(U16="",U17=""),"",U16+U17)</f>
        <v>0</v>
      </c>
      <c r="W16" s="981"/>
      <c r="X16" s="984" t="str">
        <f t="shared" ref="X16" ca="1" si="12">IFERROR(VLOOKUP(AT16,$I$4:$T$6,3,0),"")&amp;IFERROR(VLOOKUP(AT16,$Y$4:$AJ$6,3,0),"")</f>
        <v/>
      </c>
      <c r="Y16" s="985"/>
      <c r="Z16" s="985"/>
      <c r="AA16" s="985"/>
      <c r="AB16" s="985"/>
      <c r="AC16" s="985"/>
      <c r="AD16" s="986"/>
      <c r="AE16" s="953"/>
      <c r="AF16" s="954"/>
      <c r="AG16" s="954"/>
      <c r="AH16" s="955"/>
      <c r="AI16" s="934" t="e">
        <f>#REF!</f>
        <v>#REF!</v>
      </c>
      <c r="AJ16" s="935"/>
      <c r="AK16" s="935"/>
      <c r="AL16" s="935"/>
      <c r="AM16" s="935"/>
      <c r="AN16" s="935"/>
      <c r="AO16" s="936"/>
      <c r="AP16" s="937"/>
      <c r="AS16" s="17">
        <v>5</v>
      </c>
      <c r="AT16" s="17">
        <v>6</v>
      </c>
    </row>
    <row r="17" spans="1:64" ht="14.25" customHeight="1" x14ac:dyDescent="0.4">
      <c r="B17" s="943"/>
      <c r="C17" s="947"/>
      <c r="D17" s="948"/>
      <c r="E17" s="949"/>
      <c r="F17" s="953"/>
      <c r="G17" s="954"/>
      <c r="H17" s="954"/>
      <c r="I17" s="955"/>
      <c r="J17" s="959"/>
      <c r="K17" s="959"/>
      <c r="L17" s="959"/>
      <c r="M17" s="959"/>
      <c r="N17" s="959"/>
      <c r="O17" s="959"/>
      <c r="P17" s="960"/>
      <c r="Q17" s="967"/>
      <c r="R17" s="968"/>
      <c r="S17" s="3">
        <v>0</v>
      </c>
      <c r="T17" s="4" t="s">
        <v>21</v>
      </c>
      <c r="U17" s="3">
        <v>0</v>
      </c>
      <c r="V17" s="967"/>
      <c r="W17" s="968"/>
      <c r="X17" s="972"/>
      <c r="Y17" s="973"/>
      <c r="Z17" s="973"/>
      <c r="AA17" s="973"/>
      <c r="AB17" s="973"/>
      <c r="AC17" s="973"/>
      <c r="AD17" s="974"/>
      <c r="AE17" s="953"/>
      <c r="AF17" s="954"/>
      <c r="AG17" s="954"/>
      <c r="AH17" s="955"/>
      <c r="AI17" s="938"/>
      <c r="AJ17" s="939"/>
      <c r="AK17" s="939"/>
      <c r="AL17" s="939"/>
      <c r="AM17" s="939"/>
      <c r="AN17" s="939"/>
      <c r="AO17" s="940"/>
      <c r="AP17" s="941"/>
    </row>
    <row r="18" spans="1:64" ht="14.25" customHeight="1" x14ac:dyDescent="0.4">
      <c r="B18" s="943">
        <v>5</v>
      </c>
      <c r="C18" s="947">
        <v>0.48611111111111099</v>
      </c>
      <c r="D18" s="948"/>
      <c r="E18" s="949"/>
      <c r="F18" s="1117" t="s">
        <v>46</v>
      </c>
      <c r="G18" s="1118"/>
      <c r="H18" s="1118"/>
      <c r="I18" s="1119"/>
      <c r="J18" s="983" t="str">
        <f t="shared" ref="J18" ca="1" si="13">IFERROR(VLOOKUP(AS18,$I$4:$T$6,3,0),"")&amp;IFERROR(VLOOKUP(AS18,$Y$4:$AJ$6,3,0),"")</f>
        <v/>
      </c>
      <c r="K18" s="977"/>
      <c r="L18" s="977"/>
      <c r="M18" s="977"/>
      <c r="N18" s="977"/>
      <c r="O18" s="977"/>
      <c r="P18" s="978"/>
      <c r="Q18" s="980">
        <f t="shared" ref="Q18" si="14">IF(OR(S18="",S19=""),"",S18+S19)</f>
        <v>0</v>
      </c>
      <c r="R18" s="981"/>
      <c r="S18" s="1">
        <v>0</v>
      </c>
      <c r="T18" s="2" t="s">
        <v>21</v>
      </c>
      <c r="U18" s="1">
        <v>5</v>
      </c>
      <c r="V18" s="980">
        <f t="shared" ref="V18" si="15">IF(OR(U18="",U19=""),"",U18+U19)</f>
        <v>5</v>
      </c>
      <c r="W18" s="981"/>
      <c r="X18" s="984" t="str">
        <f t="shared" ref="X18" ca="1" si="16">IFERROR(VLOOKUP(AT18,$I$4:$T$6,3,0),"")&amp;IFERROR(VLOOKUP(AT18,$Y$4:$AJ$6,3,0),"")</f>
        <v/>
      </c>
      <c r="Y18" s="985"/>
      <c r="Z18" s="985"/>
      <c r="AA18" s="985"/>
      <c r="AB18" s="985"/>
      <c r="AC18" s="985"/>
      <c r="AD18" s="986"/>
      <c r="AE18" s="953"/>
      <c r="AF18" s="954"/>
      <c r="AG18" s="954"/>
      <c r="AH18" s="955"/>
      <c r="AI18" s="934" t="e">
        <f>#REF!</f>
        <v>#REF!</v>
      </c>
      <c r="AJ18" s="935"/>
      <c r="AK18" s="935"/>
      <c r="AL18" s="935"/>
      <c r="AM18" s="935"/>
      <c r="AN18" s="935"/>
      <c r="AO18" s="936"/>
      <c r="AP18" s="937"/>
      <c r="AS18" s="17">
        <v>1</v>
      </c>
      <c r="AT18" s="17">
        <v>3</v>
      </c>
    </row>
    <row r="19" spans="1:64" ht="14.25" customHeight="1" x14ac:dyDescent="0.4">
      <c r="B19" s="943"/>
      <c r="C19" s="947"/>
      <c r="D19" s="948"/>
      <c r="E19" s="949"/>
      <c r="F19" s="1114"/>
      <c r="G19" s="1115"/>
      <c r="H19" s="1115"/>
      <c r="I19" s="1116"/>
      <c r="J19" s="959"/>
      <c r="K19" s="959"/>
      <c r="L19" s="959"/>
      <c r="M19" s="959"/>
      <c r="N19" s="959"/>
      <c r="O19" s="959"/>
      <c r="P19" s="960"/>
      <c r="Q19" s="967"/>
      <c r="R19" s="968"/>
      <c r="S19" s="3">
        <v>0</v>
      </c>
      <c r="T19" s="4" t="s">
        <v>21</v>
      </c>
      <c r="U19" s="3">
        <v>0</v>
      </c>
      <c r="V19" s="967"/>
      <c r="W19" s="968"/>
      <c r="X19" s="972"/>
      <c r="Y19" s="973"/>
      <c r="Z19" s="973"/>
      <c r="AA19" s="973"/>
      <c r="AB19" s="973"/>
      <c r="AC19" s="973"/>
      <c r="AD19" s="974"/>
      <c r="AE19" s="953"/>
      <c r="AF19" s="954"/>
      <c r="AG19" s="954"/>
      <c r="AH19" s="955"/>
      <c r="AI19" s="938"/>
      <c r="AJ19" s="939"/>
      <c r="AK19" s="939"/>
      <c r="AL19" s="939"/>
      <c r="AM19" s="939"/>
      <c r="AN19" s="939"/>
      <c r="AO19" s="940"/>
      <c r="AP19" s="941"/>
    </row>
    <row r="20" spans="1:64" ht="14.25" customHeight="1" x14ac:dyDescent="0.4">
      <c r="B20" s="943">
        <v>6</v>
      </c>
      <c r="C20" s="947">
        <v>0.51388888888888895</v>
      </c>
      <c r="D20" s="948"/>
      <c r="E20" s="949"/>
      <c r="F20" s="953"/>
      <c r="G20" s="954"/>
      <c r="H20" s="954"/>
      <c r="I20" s="955"/>
      <c r="J20" s="983" t="str">
        <f t="shared" ref="J20" ca="1" si="17">IFERROR(VLOOKUP(AS20,$I$4:$T$6,3,0),"")&amp;IFERROR(VLOOKUP(AS20,$Y$4:$AJ$6,3,0),"")</f>
        <v/>
      </c>
      <c r="K20" s="977"/>
      <c r="L20" s="977"/>
      <c r="M20" s="977"/>
      <c r="N20" s="977"/>
      <c r="O20" s="977"/>
      <c r="P20" s="978"/>
      <c r="Q20" s="980">
        <f t="shared" ref="Q20" si="18">IF(OR(S20="",S21=""),"",S20+S21)</f>
        <v>0</v>
      </c>
      <c r="R20" s="981"/>
      <c r="S20" s="1">
        <v>0</v>
      </c>
      <c r="T20" s="2" t="s">
        <v>21</v>
      </c>
      <c r="U20" s="1">
        <v>0</v>
      </c>
      <c r="V20" s="980">
        <f t="shared" ref="V20" si="19">IF(OR(U20="",U21=""),"",U20+U21)</f>
        <v>4</v>
      </c>
      <c r="W20" s="981"/>
      <c r="X20" s="984" t="str">
        <f t="shared" ref="X20" ca="1" si="20">IFERROR(VLOOKUP(AT20,$I$4:$T$6,3,0),"")&amp;IFERROR(VLOOKUP(AT20,$Y$4:$AJ$6,3,0),"")</f>
        <v/>
      </c>
      <c r="Y20" s="985"/>
      <c r="Z20" s="985"/>
      <c r="AA20" s="985"/>
      <c r="AB20" s="985"/>
      <c r="AC20" s="985"/>
      <c r="AD20" s="986"/>
      <c r="AE20" s="953"/>
      <c r="AF20" s="954"/>
      <c r="AG20" s="954"/>
      <c r="AH20" s="955"/>
      <c r="AI20" s="934" t="e">
        <f>#REF!</f>
        <v>#REF!</v>
      </c>
      <c r="AJ20" s="935"/>
      <c r="AK20" s="935"/>
      <c r="AL20" s="935"/>
      <c r="AM20" s="935"/>
      <c r="AN20" s="935"/>
      <c r="AO20" s="936"/>
      <c r="AP20" s="937"/>
      <c r="AS20" s="17">
        <v>4</v>
      </c>
      <c r="AT20" s="17">
        <v>6</v>
      </c>
    </row>
    <row r="21" spans="1:64" ht="14.25" customHeight="1" thickBot="1" x14ac:dyDescent="0.45">
      <c r="B21" s="1023"/>
      <c r="C21" s="1024"/>
      <c r="D21" s="1025"/>
      <c r="E21" s="1026"/>
      <c r="F21" s="1019"/>
      <c r="G21" s="1020"/>
      <c r="H21" s="1020"/>
      <c r="I21" s="1021"/>
      <c r="J21" s="1028"/>
      <c r="K21" s="1028"/>
      <c r="L21" s="1028"/>
      <c r="M21" s="1028"/>
      <c r="N21" s="1028"/>
      <c r="O21" s="1028"/>
      <c r="P21" s="1029"/>
      <c r="Q21" s="1030"/>
      <c r="R21" s="1031"/>
      <c r="S21" s="9">
        <v>0</v>
      </c>
      <c r="T21" s="10" t="s">
        <v>21</v>
      </c>
      <c r="U21" s="9">
        <v>4</v>
      </c>
      <c r="V21" s="1030"/>
      <c r="W21" s="1031"/>
      <c r="X21" s="1033"/>
      <c r="Y21" s="1034"/>
      <c r="Z21" s="1034"/>
      <c r="AA21" s="1034"/>
      <c r="AB21" s="1034"/>
      <c r="AC21" s="1034"/>
      <c r="AD21" s="1035"/>
      <c r="AE21" s="1019"/>
      <c r="AF21" s="1020"/>
      <c r="AG21" s="1020"/>
      <c r="AH21" s="1021"/>
      <c r="AI21" s="1022"/>
      <c r="AJ21" s="907"/>
      <c r="AK21" s="907"/>
      <c r="AL21" s="907"/>
      <c r="AM21" s="907"/>
      <c r="AN21" s="907"/>
      <c r="AO21" s="908"/>
      <c r="AP21" s="909"/>
    </row>
    <row r="22" spans="1:64" ht="14.25" hidden="1" customHeight="1" x14ac:dyDescent="0.4">
      <c r="B22" s="1087">
        <v>7</v>
      </c>
      <c r="C22" s="1102">
        <v>0.55555555555555558</v>
      </c>
      <c r="D22" s="1103">
        <v>0.4375</v>
      </c>
      <c r="E22" s="1104"/>
      <c r="F22" s="1105"/>
      <c r="G22" s="1106"/>
      <c r="H22" s="1106"/>
      <c r="I22" s="1107"/>
      <c r="J22" s="1087" t="str">
        <f>H4&amp;"1位"</f>
        <v>ｉ1位</v>
      </c>
      <c r="K22" s="1088"/>
      <c r="L22" s="1089"/>
      <c r="M22" s="1090"/>
      <c r="N22" s="1090"/>
      <c r="O22" s="1090"/>
      <c r="P22" s="1091"/>
      <c r="Q22" s="1108" t="str">
        <f t="shared" ref="Q22" si="21">IF(OR(S22="",S23=""),"",S22+S23)</f>
        <v/>
      </c>
      <c r="R22" s="1108"/>
      <c r="S22" s="1"/>
      <c r="T22" s="2" t="s">
        <v>21</v>
      </c>
      <c r="U22" s="1"/>
      <c r="V22" s="1108" t="str">
        <f t="shared" ref="V22" si="22">IF(OR(U22="",U23=""),"",U22+U23)</f>
        <v/>
      </c>
      <c r="W22" s="1108"/>
      <c r="X22" s="1032"/>
      <c r="Y22" s="1092"/>
      <c r="Z22" s="1092"/>
      <c r="AA22" s="1092"/>
      <c r="AB22" s="1093"/>
      <c r="AC22" s="965" t="str">
        <f>X4&amp;"1位"</f>
        <v>ｊ1位</v>
      </c>
      <c r="AD22" s="1094"/>
      <c r="AE22" s="1105"/>
      <c r="AF22" s="1106"/>
      <c r="AG22" s="1106"/>
      <c r="AH22" s="1107"/>
      <c r="AI22" s="999" t="e">
        <f>#REF!</f>
        <v>#REF!</v>
      </c>
      <c r="AJ22" s="999"/>
      <c r="AK22" s="999"/>
      <c r="AL22" s="999"/>
      <c r="AM22" s="999"/>
      <c r="AN22" s="999"/>
      <c r="AO22" s="1000"/>
      <c r="AP22" s="1001"/>
      <c r="AS22" s="17">
        <v>1</v>
      </c>
      <c r="AT22" s="17">
        <v>3</v>
      </c>
    </row>
    <row r="23" spans="1:64" ht="14.25" hidden="1" customHeight="1" thickBot="1" x14ac:dyDescent="0.45">
      <c r="B23" s="1037"/>
      <c r="C23" s="1041"/>
      <c r="D23" s="1042"/>
      <c r="E23" s="1043"/>
      <c r="F23" s="901"/>
      <c r="G23" s="902"/>
      <c r="H23" s="902"/>
      <c r="I23" s="903"/>
      <c r="J23" s="1045"/>
      <c r="K23" s="1046"/>
      <c r="L23" s="1050"/>
      <c r="M23" s="1051"/>
      <c r="N23" s="1051"/>
      <c r="O23" s="1051"/>
      <c r="P23" s="1052"/>
      <c r="Q23" s="1054"/>
      <c r="R23" s="1054"/>
      <c r="S23" s="13"/>
      <c r="T23" s="14" t="s">
        <v>21</v>
      </c>
      <c r="U23" s="13"/>
      <c r="V23" s="1054"/>
      <c r="W23" s="1054"/>
      <c r="X23" s="1057"/>
      <c r="Y23" s="1058"/>
      <c r="Z23" s="1058"/>
      <c r="AA23" s="1058"/>
      <c r="AB23" s="1059"/>
      <c r="AC23" s="1062"/>
      <c r="AD23" s="1063"/>
      <c r="AE23" s="901"/>
      <c r="AF23" s="902"/>
      <c r="AG23" s="902"/>
      <c r="AH23" s="903"/>
      <c r="AI23" s="907"/>
      <c r="AJ23" s="907"/>
      <c r="AK23" s="907"/>
      <c r="AL23" s="907"/>
      <c r="AM23" s="907"/>
      <c r="AN23" s="907"/>
      <c r="AO23" s="908"/>
      <c r="AP23" s="909"/>
    </row>
    <row r="24" spans="1:64" ht="14.25" hidden="1" customHeight="1" x14ac:dyDescent="0.4">
      <c r="B24" s="943">
        <v>8</v>
      </c>
      <c r="C24" s="947">
        <v>0.56944444444444398</v>
      </c>
      <c r="D24" s="948">
        <v>0.4375</v>
      </c>
      <c r="E24" s="949"/>
      <c r="F24" s="953"/>
      <c r="G24" s="954"/>
      <c r="H24" s="954"/>
      <c r="I24" s="955"/>
      <c r="J24" s="983" t="str">
        <f>IFERROR(VLOOKUP(#REF!,$I$4:$T$6,3,0),"")&amp;IFERROR(VLOOKUP(#REF!,$Y$4:$AJ$7,3,0),"")</f>
        <v/>
      </c>
      <c r="K24" s="977"/>
      <c r="L24" s="977"/>
      <c r="M24" s="977"/>
      <c r="N24" s="977"/>
      <c r="O24" s="977"/>
      <c r="P24" s="978"/>
      <c r="Q24" s="980" t="str">
        <f t="shared" ref="Q24" si="23">IF(OR(S24="",S25=""),"",S24+S25)</f>
        <v/>
      </c>
      <c r="R24" s="981"/>
      <c r="S24" s="1"/>
      <c r="T24" s="2" t="s">
        <v>21</v>
      </c>
      <c r="U24" s="1"/>
      <c r="V24" s="980" t="str">
        <f t="shared" ref="V24" si="24">IF(OR(U24="",U25=""),"",U24+U25)</f>
        <v/>
      </c>
      <c r="W24" s="981"/>
      <c r="X24" s="984" t="str">
        <f>IFERROR(VLOOKUP(#REF!,$I$4:$T$6,3,0),"")&amp;IFERROR(VLOOKUP(#REF!,$Y$4:$AJ$7,3,0),"")</f>
        <v/>
      </c>
      <c r="Y24" s="985"/>
      <c r="Z24" s="985"/>
      <c r="AA24" s="985"/>
      <c r="AB24" s="985"/>
      <c r="AC24" s="985"/>
      <c r="AD24" s="986"/>
      <c r="AE24" s="953"/>
      <c r="AF24" s="954"/>
      <c r="AG24" s="954"/>
      <c r="AH24" s="955"/>
      <c r="AI24" s="934" t="e">
        <f>#REF!</f>
        <v>#REF!</v>
      </c>
      <c r="AJ24" s="935"/>
      <c r="AK24" s="935"/>
      <c r="AL24" s="935"/>
      <c r="AM24" s="935"/>
      <c r="AN24" s="935"/>
      <c r="AO24" s="936"/>
      <c r="AP24" s="937"/>
      <c r="AS24" s="17">
        <v>4</v>
      </c>
      <c r="AT24" s="17">
        <v>7</v>
      </c>
    </row>
    <row r="25" spans="1:64" ht="14.25" hidden="1" customHeight="1" x14ac:dyDescent="0.4">
      <c r="B25" s="943"/>
      <c r="C25" s="947"/>
      <c r="D25" s="948"/>
      <c r="E25" s="949"/>
      <c r="F25" s="953"/>
      <c r="G25" s="954"/>
      <c r="H25" s="954"/>
      <c r="I25" s="955"/>
      <c r="J25" s="959"/>
      <c r="K25" s="959"/>
      <c r="L25" s="959"/>
      <c r="M25" s="959"/>
      <c r="N25" s="959"/>
      <c r="O25" s="959"/>
      <c r="P25" s="960"/>
      <c r="Q25" s="967"/>
      <c r="R25" s="968"/>
      <c r="S25" s="3"/>
      <c r="T25" s="4" t="s">
        <v>21</v>
      </c>
      <c r="U25" s="3"/>
      <c r="V25" s="967"/>
      <c r="W25" s="968"/>
      <c r="X25" s="972"/>
      <c r="Y25" s="973"/>
      <c r="Z25" s="973"/>
      <c r="AA25" s="973"/>
      <c r="AB25" s="973"/>
      <c r="AC25" s="973"/>
      <c r="AD25" s="974"/>
      <c r="AE25" s="953"/>
      <c r="AF25" s="954"/>
      <c r="AG25" s="954"/>
      <c r="AH25" s="955"/>
      <c r="AI25" s="938"/>
      <c r="AJ25" s="939"/>
      <c r="AK25" s="939"/>
      <c r="AL25" s="939"/>
      <c r="AM25" s="939"/>
      <c r="AN25" s="939"/>
      <c r="AO25" s="940"/>
      <c r="AP25" s="941"/>
    </row>
    <row r="26" spans="1:64" ht="14.25" hidden="1" customHeight="1" x14ac:dyDescent="0.4">
      <c r="B26" s="942">
        <v>9</v>
      </c>
      <c r="C26" s="944">
        <v>0.59722222222222199</v>
      </c>
      <c r="D26" s="945">
        <v>0.4375</v>
      </c>
      <c r="E26" s="946"/>
      <c r="F26" s="1016"/>
      <c r="G26" s="1017"/>
      <c r="H26" s="1017"/>
      <c r="I26" s="1018"/>
      <c r="J26" s="1027" t="str">
        <f>IFERROR(VLOOKUP(#REF!,$I$4:$T$6,3,0),"")&amp;IFERROR(VLOOKUP(#REF!,$Y$4:$AJ$7,3,0),"")</f>
        <v/>
      </c>
      <c r="K26" s="1006"/>
      <c r="L26" s="1006"/>
      <c r="M26" s="1006"/>
      <c r="N26" s="1006"/>
      <c r="O26" s="1006"/>
      <c r="P26" s="1007"/>
      <c r="Q26" s="965" t="str">
        <f t="shared" ref="Q26" si="25">IF(OR(S26="",S27=""),"",S26+S27)</f>
        <v/>
      </c>
      <c r="R26" s="966"/>
      <c r="S26" s="1"/>
      <c r="T26" s="2" t="s">
        <v>21</v>
      </c>
      <c r="U26" s="1"/>
      <c r="V26" s="965" t="str">
        <f t="shared" ref="V26" si="26">IF(OR(U26="",U27=""),"",U26+U27)</f>
        <v/>
      </c>
      <c r="W26" s="966"/>
      <c r="X26" s="1032" t="str">
        <f>IFERROR(VLOOKUP(#REF!,$I$4:$T$6,3,0),"")&amp;IFERROR(VLOOKUP(#REF!,$Y$4:$AJ$7,3,0),"")</f>
        <v/>
      </c>
      <c r="Y26" s="993"/>
      <c r="Z26" s="993"/>
      <c r="AA26" s="993"/>
      <c r="AB26" s="993"/>
      <c r="AC26" s="993"/>
      <c r="AD26" s="994"/>
      <c r="AE26" s="1016"/>
      <c r="AF26" s="1017"/>
      <c r="AG26" s="1017"/>
      <c r="AH26" s="1018"/>
      <c r="AI26" s="934" t="e">
        <f>#REF!</f>
        <v>#REF!</v>
      </c>
      <c r="AJ26" s="935"/>
      <c r="AK26" s="935"/>
      <c r="AL26" s="935"/>
      <c r="AM26" s="935"/>
      <c r="AN26" s="935"/>
      <c r="AO26" s="936"/>
      <c r="AP26" s="937"/>
      <c r="AS26" s="17">
        <v>5</v>
      </c>
      <c r="AT26" s="17">
        <v>6</v>
      </c>
    </row>
    <row r="27" spans="1:64" ht="14.25" hidden="1" customHeight="1" thickBot="1" x14ac:dyDescent="0.45">
      <c r="B27" s="1023"/>
      <c r="C27" s="1024"/>
      <c r="D27" s="1025"/>
      <c r="E27" s="1026"/>
      <c r="F27" s="1019"/>
      <c r="G27" s="1020"/>
      <c r="H27" s="1020"/>
      <c r="I27" s="1021"/>
      <c r="J27" s="1028"/>
      <c r="K27" s="1028"/>
      <c r="L27" s="1028"/>
      <c r="M27" s="1028"/>
      <c r="N27" s="1028"/>
      <c r="O27" s="1028"/>
      <c r="P27" s="1029"/>
      <c r="Q27" s="1030"/>
      <c r="R27" s="1031"/>
      <c r="S27" s="9"/>
      <c r="T27" s="10" t="s">
        <v>21</v>
      </c>
      <c r="U27" s="9"/>
      <c r="V27" s="1030"/>
      <c r="W27" s="1031"/>
      <c r="X27" s="1033"/>
      <c r="Y27" s="1034"/>
      <c r="Z27" s="1034"/>
      <c r="AA27" s="1034"/>
      <c r="AB27" s="1034"/>
      <c r="AC27" s="1034"/>
      <c r="AD27" s="1035"/>
      <c r="AE27" s="1019"/>
      <c r="AF27" s="1020"/>
      <c r="AG27" s="1020"/>
      <c r="AH27" s="1021"/>
      <c r="AI27" s="1022"/>
      <c r="AJ27" s="907"/>
      <c r="AK27" s="907"/>
      <c r="AL27" s="907"/>
      <c r="AM27" s="907"/>
      <c r="AN27" s="907"/>
      <c r="AO27" s="908"/>
      <c r="AP27" s="909"/>
    </row>
    <row r="28" spans="1:64" ht="14.25" hidden="1" customHeight="1" x14ac:dyDescent="0.4">
      <c r="B28" s="1036">
        <v>10</v>
      </c>
      <c r="C28" s="1038">
        <v>0.63888888888888895</v>
      </c>
      <c r="D28" s="1039">
        <v>0.4375</v>
      </c>
      <c r="E28" s="1040"/>
      <c r="F28" s="898"/>
      <c r="G28" s="899"/>
      <c r="H28" s="899"/>
      <c r="I28" s="900"/>
      <c r="J28" s="1036" t="str">
        <f>H4&amp;"1位"</f>
        <v>ｉ1位</v>
      </c>
      <c r="K28" s="1044"/>
      <c r="L28" s="1047"/>
      <c r="M28" s="1048"/>
      <c r="N28" s="1048"/>
      <c r="O28" s="1048"/>
      <c r="P28" s="1049"/>
      <c r="Q28" s="1053" t="str">
        <f t="shared" ref="Q28" si="27">IF(OR(S28="",S29=""),"",S28+S29)</f>
        <v/>
      </c>
      <c r="R28" s="1053"/>
      <c r="S28" s="11"/>
      <c r="T28" s="12" t="s">
        <v>21</v>
      </c>
      <c r="U28" s="11"/>
      <c r="V28" s="1053" t="str">
        <f t="shared" ref="V28" si="28">IF(OR(U28="",U29=""),"",U28+U29)</f>
        <v/>
      </c>
      <c r="W28" s="1053"/>
      <c r="X28" s="969"/>
      <c r="Y28" s="1055"/>
      <c r="Z28" s="1055"/>
      <c r="AA28" s="1055"/>
      <c r="AB28" s="1056"/>
      <c r="AC28" s="1060" t="str">
        <f>X4&amp;"1位"</f>
        <v>ｊ1位</v>
      </c>
      <c r="AD28" s="1061"/>
      <c r="AE28" s="898"/>
      <c r="AF28" s="899"/>
      <c r="AG28" s="899"/>
      <c r="AH28" s="900"/>
      <c r="AI28" s="904" t="e">
        <f>#REF!</f>
        <v>#REF!</v>
      </c>
      <c r="AJ28" s="904"/>
      <c r="AK28" s="904"/>
      <c r="AL28" s="904"/>
      <c r="AM28" s="904"/>
      <c r="AN28" s="904"/>
      <c r="AO28" s="905"/>
      <c r="AP28" s="906"/>
      <c r="AS28" s="17">
        <v>5</v>
      </c>
      <c r="AT28" s="17">
        <v>6</v>
      </c>
    </row>
    <row r="29" spans="1:64" ht="14.25" hidden="1" customHeight="1" thickBot="1" x14ac:dyDescent="0.45">
      <c r="B29" s="1037"/>
      <c r="C29" s="1041"/>
      <c r="D29" s="1042"/>
      <c r="E29" s="1043"/>
      <c r="F29" s="901"/>
      <c r="G29" s="902"/>
      <c r="H29" s="902"/>
      <c r="I29" s="903"/>
      <c r="J29" s="1045"/>
      <c r="K29" s="1046"/>
      <c r="L29" s="1050"/>
      <c r="M29" s="1051"/>
      <c r="N29" s="1051"/>
      <c r="O29" s="1051"/>
      <c r="P29" s="1052"/>
      <c r="Q29" s="1054"/>
      <c r="R29" s="1054"/>
      <c r="S29" s="13"/>
      <c r="T29" s="14" t="s">
        <v>21</v>
      </c>
      <c r="U29" s="13"/>
      <c r="V29" s="1054"/>
      <c r="W29" s="1054"/>
      <c r="X29" s="1057"/>
      <c r="Y29" s="1058"/>
      <c r="Z29" s="1058"/>
      <c r="AA29" s="1058"/>
      <c r="AB29" s="1059"/>
      <c r="AC29" s="1062"/>
      <c r="AD29" s="1063"/>
      <c r="AE29" s="901"/>
      <c r="AF29" s="902"/>
      <c r="AG29" s="902"/>
      <c r="AH29" s="903"/>
      <c r="AI29" s="907"/>
      <c r="AJ29" s="907"/>
      <c r="AK29" s="907"/>
      <c r="AL29" s="907"/>
      <c r="AM29" s="907"/>
      <c r="AN29" s="907"/>
      <c r="AO29" s="908"/>
      <c r="AP29" s="909"/>
    </row>
    <row r="30" spans="1:64" s="34" customFormat="1" ht="17.25" x14ac:dyDescent="0.4">
      <c r="A30" s="25"/>
      <c r="B30" s="26"/>
      <c r="C30" s="27"/>
      <c r="D30" s="27"/>
      <c r="E30" s="27"/>
      <c r="F30" s="26"/>
      <c r="G30" s="26"/>
      <c r="H30" s="26"/>
      <c r="I30" s="26"/>
      <c r="J30" s="26"/>
      <c r="K30" s="28"/>
      <c r="L30" s="28"/>
      <c r="M30" s="29"/>
      <c r="N30" s="30"/>
      <c r="O30" s="29"/>
      <c r="P30" s="28"/>
      <c r="Q30" s="28"/>
      <c r="R30" s="26"/>
      <c r="S30" s="26"/>
      <c r="T30" s="26"/>
      <c r="U30" s="26"/>
      <c r="V30" s="26"/>
      <c r="W30" s="31"/>
      <c r="X30" s="31"/>
      <c r="Y30" s="31"/>
      <c r="Z30" s="31"/>
      <c r="AA30" s="31"/>
      <c r="AB30" s="31"/>
      <c r="AC30" s="32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S30" s="17"/>
      <c r="AT30" s="17"/>
    </row>
    <row r="31" spans="1:64" s="35" customFormat="1" ht="11.25" customHeight="1" x14ac:dyDescent="0.4">
      <c r="B31" s="1076"/>
      <c r="C31" s="1078" t="str">
        <f>H4</f>
        <v>ｉ</v>
      </c>
      <c r="D31" s="1079"/>
      <c r="E31" s="1079"/>
      <c r="F31" s="1079"/>
      <c r="G31" s="1079"/>
      <c r="H31" s="1080"/>
      <c r="I31" s="1012" t="e">
        <f ca="1">IF(C33="","",C33)</f>
        <v>#REF!</v>
      </c>
      <c r="J31" s="936"/>
      <c r="K31" s="936"/>
      <c r="L31" s="936"/>
      <c r="M31" s="936"/>
      <c r="N31" s="1013"/>
      <c r="O31" s="1012" t="e">
        <f ca="1">IF(C35="","",C35)</f>
        <v>#REF!</v>
      </c>
      <c r="P31" s="936"/>
      <c r="Q31" s="936"/>
      <c r="R31" s="936"/>
      <c r="S31" s="936"/>
      <c r="T31" s="1013"/>
      <c r="U31" s="1012" t="e">
        <f ca="1">IF(C37="","",C37)</f>
        <v>#REF!</v>
      </c>
      <c r="V31" s="936"/>
      <c r="W31" s="936"/>
      <c r="X31" s="936"/>
      <c r="Y31" s="936"/>
      <c r="Z31" s="1013"/>
      <c r="AA31" s="1012" t="s">
        <v>22</v>
      </c>
      <c r="AB31" s="1013"/>
      <c r="AC31" s="1012" t="s">
        <v>19</v>
      </c>
      <c r="AD31" s="1013"/>
      <c r="AE31" s="1012" t="s">
        <v>23</v>
      </c>
      <c r="AF31" s="1013"/>
      <c r="AG31" s="1012" t="s">
        <v>24</v>
      </c>
      <c r="AH31" s="936"/>
      <c r="AI31" s="1013"/>
      <c r="AJ31" s="1012" t="s">
        <v>25</v>
      </c>
      <c r="AK31" s="1013"/>
      <c r="AR31" s="36"/>
      <c r="AS31" s="17"/>
      <c r="AT31" s="17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</row>
    <row r="32" spans="1:64" s="35" customFormat="1" ht="11.25" customHeight="1" x14ac:dyDescent="0.4">
      <c r="B32" s="1077"/>
      <c r="C32" s="1081"/>
      <c r="D32" s="1082"/>
      <c r="E32" s="1082"/>
      <c r="F32" s="1082"/>
      <c r="G32" s="1082"/>
      <c r="H32" s="1083"/>
      <c r="I32" s="1014"/>
      <c r="J32" s="940"/>
      <c r="K32" s="940"/>
      <c r="L32" s="940"/>
      <c r="M32" s="940"/>
      <c r="N32" s="1015"/>
      <c r="O32" s="1014"/>
      <c r="P32" s="940"/>
      <c r="Q32" s="940"/>
      <c r="R32" s="940"/>
      <c r="S32" s="940"/>
      <c r="T32" s="1015"/>
      <c r="U32" s="1014"/>
      <c r="V32" s="940"/>
      <c r="W32" s="940"/>
      <c r="X32" s="940"/>
      <c r="Y32" s="940"/>
      <c r="Z32" s="1015"/>
      <c r="AA32" s="1014"/>
      <c r="AB32" s="1015"/>
      <c r="AC32" s="1014"/>
      <c r="AD32" s="1015"/>
      <c r="AE32" s="1014"/>
      <c r="AF32" s="1015"/>
      <c r="AG32" s="1014"/>
      <c r="AH32" s="940"/>
      <c r="AI32" s="1015"/>
      <c r="AJ32" s="1014"/>
      <c r="AK32" s="1015"/>
      <c r="AR32" s="36"/>
      <c r="AS32" s="33"/>
      <c r="AT32" s="33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</row>
    <row r="33" spans="2:64" s="35" customFormat="1" ht="11.25" customHeight="1" x14ac:dyDescent="0.4">
      <c r="B33" s="1064">
        <v>1</v>
      </c>
      <c r="C33" s="1065" t="e">
        <f ca="1">K4</f>
        <v>#REF!</v>
      </c>
      <c r="D33" s="936"/>
      <c r="E33" s="936"/>
      <c r="F33" s="936"/>
      <c r="G33" s="936"/>
      <c r="H33" s="1013"/>
      <c r="I33" s="1066"/>
      <c r="J33" s="1067"/>
      <c r="K33" s="1067"/>
      <c r="L33" s="1067"/>
      <c r="M33" s="1067"/>
      <c r="N33" s="1068"/>
      <c r="O33" s="1072" t="str">
        <f>IF(OR(P33="",S33=""),"",IF(P33&gt;S33,"○",IF(P33=S33,"△","●")))</f>
        <v>●</v>
      </c>
      <c r="P33" s="1008">
        <f>$Q$10</f>
        <v>0</v>
      </c>
      <c r="Q33" s="1009"/>
      <c r="R33" s="1074" t="s">
        <v>10</v>
      </c>
      <c r="S33" s="1008">
        <f>$V$10</f>
        <v>5</v>
      </c>
      <c r="T33" s="1013"/>
      <c r="U33" s="1072" t="str">
        <f>IF(OR(V33="",Y33=""),"",IF(V33&gt;Y33,"○",IF(V33=Y33,"△","●")))</f>
        <v>●</v>
      </c>
      <c r="V33" s="1008">
        <f>$Q$18</f>
        <v>0</v>
      </c>
      <c r="W33" s="1009"/>
      <c r="X33" s="1074" t="s">
        <v>10</v>
      </c>
      <c r="Y33" s="1008">
        <f>$V$18</f>
        <v>5</v>
      </c>
      <c r="Z33" s="1013"/>
      <c r="AA33" s="1012">
        <f t="shared" ref="AA33:AA37" si="29">IF(AND($J33="",$P33="",$V33=""),"",COUNTIF($I33:$Z33,"○")*3+COUNTIF($I33:$Z33,"△")*1)</f>
        <v>0</v>
      </c>
      <c r="AB33" s="1013"/>
      <c r="AC33" s="1012">
        <f t="shared" ref="AC33:AC37" si="30">IF(AND($J33="",$P33="",$V33=""),"",SUM($J33,$P33,$V33))</f>
        <v>0</v>
      </c>
      <c r="AD33" s="1013"/>
      <c r="AE33" s="1012">
        <f t="shared" ref="AE33:AE37" si="31">IF(AND($M33="",$S33="",$Y33=""),"",SUM($M33,$S33,$Y33))</f>
        <v>10</v>
      </c>
      <c r="AF33" s="1013"/>
      <c r="AG33" s="1012">
        <f t="shared" ref="AG33:AG37" si="32">IF(OR(AC33="",AE33=""),"",AC33-AE33)</f>
        <v>-10</v>
      </c>
      <c r="AH33" s="936"/>
      <c r="AI33" s="1013"/>
      <c r="AJ33" s="1012">
        <v>3</v>
      </c>
      <c r="AK33" s="1013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</row>
    <row r="34" spans="2:64" s="35" customFormat="1" ht="11.25" customHeight="1" x14ac:dyDescent="0.4">
      <c r="B34" s="1064"/>
      <c r="C34" s="1014"/>
      <c r="D34" s="940"/>
      <c r="E34" s="940"/>
      <c r="F34" s="940"/>
      <c r="G34" s="940"/>
      <c r="H34" s="1015"/>
      <c r="I34" s="1069"/>
      <c r="J34" s="1070"/>
      <c r="K34" s="1070"/>
      <c r="L34" s="1070"/>
      <c r="M34" s="1070"/>
      <c r="N34" s="1071"/>
      <c r="O34" s="1073"/>
      <c r="P34" s="1010"/>
      <c r="Q34" s="1011"/>
      <c r="R34" s="1075"/>
      <c r="S34" s="1010"/>
      <c r="T34" s="1015"/>
      <c r="U34" s="1073"/>
      <c r="V34" s="1010"/>
      <c r="W34" s="1011"/>
      <c r="X34" s="1075"/>
      <c r="Y34" s="1010"/>
      <c r="Z34" s="1015"/>
      <c r="AA34" s="1014"/>
      <c r="AB34" s="1015"/>
      <c r="AC34" s="1014"/>
      <c r="AD34" s="1015"/>
      <c r="AE34" s="1014"/>
      <c r="AF34" s="1015"/>
      <c r="AG34" s="1014"/>
      <c r="AH34" s="940"/>
      <c r="AI34" s="1015"/>
      <c r="AJ34" s="1014"/>
      <c r="AK34" s="1015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</row>
    <row r="35" spans="2:64" s="35" customFormat="1" ht="11.25" customHeight="1" x14ac:dyDescent="0.4">
      <c r="B35" s="1064">
        <v>2</v>
      </c>
      <c r="C35" s="1065" t="e">
        <f ca="1">K5</f>
        <v>#REF!</v>
      </c>
      <c r="D35" s="936"/>
      <c r="E35" s="936"/>
      <c r="F35" s="936"/>
      <c r="G35" s="936"/>
      <c r="H35" s="1013"/>
      <c r="I35" s="1072" t="str">
        <f>IF(OR(J35="",M35=""),"",IF(J35&gt;M35,"○",IF(J35=M35,"△","●")))</f>
        <v>○</v>
      </c>
      <c r="J35" s="1008">
        <f>IF(S33="","",S33)</f>
        <v>5</v>
      </c>
      <c r="K35" s="1009"/>
      <c r="L35" s="1074" t="s">
        <v>10</v>
      </c>
      <c r="M35" s="1008">
        <f>IF(P33="","",P33)</f>
        <v>0</v>
      </c>
      <c r="N35" s="1013"/>
      <c r="O35" s="1066"/>
      <c r="P35" s="1067"/>
      <c r="Q35" s="1067"/>
      <c r="R35" s="1067"/>
      <c r="S35" s="1067"/>
      <c r="T35" s="1068"/>
      <c r="U35" s="1072" t="str">
        <f>IF(OR(V35="",Y35=""),"",IF(V35&gt;Y35,"○",IF(V35=Y35,"△","●")))</f>
        <v>●</v>
      </c>
      <c r="V35" s="1008">
        <f>$Q$14</f>
        <v>0</v>
      </c>
      <c r="W35" s="1009"/>
      <c r="X35" s="1074" t="s">
        <v>10</v>
      </c>
      <c r="Y35" s="1008">
        <f>$V$14</f>
        <v>5</v>
      </c>
      <c r="Z35" s="1013"/>
      <c r="AA35" s="1012">
        <f t="shared" si="29"/>
        <v>3</v>
      </c>
      <c r="AB35" s="1013"/>
      <c r="AC35" s="1012">
        <f t="shared" si="30"/>
        <v>5</v>
      </c>
      <c r="AD35" s="1013"/>
      <c r="AE35" s="1012">
        <f t="shared" si="31"/>
        <v>5</v>
      </c>
      <c r="AF35" s="1013"/>
      <c r="AG35" s="1012">
        <f t="shared" si="32"/>
        <v>0</v>
      </c>
      <c r="AH35" s="936"/>
      <c r="AI35" s="1013"/>
      <c r="AJ35" s="1012">
        <v>2</v>
      </c>
      <c r="AK35" s="1013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</row>
    <row r="36" spans="2:64" s="35" customFormat="1" ht="11.25" customHeight="1" x14ac:dyDescent="0.4">
      <c r="B36" s="1064"/>
      <c r="C36" s="1014"/>
      <c r="D36" s="940"/>
      <c r="E36" s="940"/>
      <c r="F36" s="940"/>
      <c r="G36" s="940"/>
      <c r="H36" s="1015"/>
      <c r="I36" s="1073"/>
      <c r="J36" s="1010"/>
      <c r="K36" s="1011"/>
      <c r="L36" s="1075"/>
      <c r="M36" s="1010"/>
      <c r="N36" s="1015"/>
      <c r="O36" s="1069"/>
      <c r="P36" s="1070"/>
      <c r="Q36" s="1070"/>
      <c r="R36" s="1070"/>
      <c r="S36" s="1070"/>
      <c r="T36" s="1071"/>
      <c r="U36" s="1073"/>
      <c r="V36" s="1010"/>
      <c r="W36" s="1011"/>
      <c r="X36" s="1075"/>
      <c r="Y36" s="1010"/>
      <c r="Z36" s="1015"/>
      <c r="AA36" s="1014"/>
      <c r="AB36" s="1015"/>
      <c r="AC36" s="1014"/>
      <c r="AD36" s="1015"/>
      <c r="AE36" s="1014"/>
      <c r="AF36" s="1015"/>
      <c r="AG36" s="1014"/>
      <c r="AH36" s="940"/>
      <c r="AI36" s="1015"/>
      <c r="AJ36" s="1014"/>
      <c r="AK36" s="1015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</row>
    <row r="37" spans="2:64" s="35" customFormat="1" ht="11.25" customHeight="1" x14ac:dyDescent="0.4">
      <c r="B37" s="1064">
        <v>3</v>
      </c>
      <c r="C37" s="1065" t="e">
        <f ca="1">K6</f>
        <v>#REF!</v>
      </c>
      <c r="D37" s="936"/>
      <c r="E37" s="936"/>
      <c r="F37" s="936"/>
      <c r="G37" s="936"/>
      <c r="H37" s="1013"/>
      <c r="I37" s="1072" t="str">
        <f>IF(OR(J37="",M37=""),"",IF(J37&gt;M37,"○",IF(J37=M37,"△","●")))</f>
        <v>○</v>
      </c>
      <c r="J37" s="1008">
        <f>IF(Y33="","",Y33)</f>
        <v>5</v>
      </c>
      <c r="K37" s="1009"/>
      <c r="L37" s="1074" t="s">
        <v>10</v>
      </c>
      <c r="M37" s="1008">
        <f>IF(V33="","",V33)</f>
        <v>0</v>
      </c>
      <c r="N37" s="1013"/>
      <c r="O37" s="1072" t="str">
        <f>IF(OR(P37="",S37=""),"",IF(P37&gt;S37,"○",IF(P37=S37,"△","●")))</f>
        <v>○</v>
      </c>
      <c r="P37" s="1008">
        <f>IF(Y35="","",Y35)</f>
        <v>5</v>
      </c>
      <c r="Q37" s="1009"/>
      <c r="R37" s="1074" t="s">
        <v>10</v>
      </c>
      <c r="S37" s="1008">
        <f>IF(V35="","",V35)</f>
        <v>0</v>
      </c>
      <c r="T37" s="1013"/>
      <c r="U37" s="1066"/>
      <c r="V37" s="1067"/>
      <c r="W37" s="1067"/>
      <c r="X37" s="1067"/>
      <c r="Y37" s="1067"/>
      <c r="Z37" s="1068"/>
      <c r="AA37" s="1012">
        <f t="shared" si="29"/>
        <v>6</v>
      </c>
      <c r="AB37" s="1013"/>
      <c r="AC37" s="1012">
        <f t="shared" si="30"/>
        <v>10</v>
      </c>
      <c r="AD37" s="1013"/>
      <c r="AE37" s="1012">
        <f t="shared" si="31"/>
        <v>0</v>
      </c>
      <c r="AF37" s="1013"/>
      <c r="AG37" s="1012">
        <f t="shared" si="32"/>
        <v>10</v>
      </c>
      <c r="AH37" s="936"/>
      <c r="AI37" s="1013"/>
      <c r="AJ37" s="1012">
        <v>1</v>
      </c>
      <c r="AK37" s="1013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</row>
    <row r="38" spans="2:64" s="35" customFormat="1" ht="11.25" customHeight="1" x14ac:dyDescent="0.4">
      <c r="B38" s="1064"/>
      <c r="C38" s="1014"/>
      <c r="D38" s="940"/>
      <c r="E38" s="940"/>
      <c r="F38" s="940"/>
      <c r="G38" s="940"/>
      <c r="H38" s="1015"/>
      <c r="I38" s="1073"/>
      <c r="J38" s="1010"/>
      <c r="K38" s="1011"/>
      <c r="L38" s="1075"/>
      <c r="M38" s="1010"/>
      <c r="N38" s="1015"/>
      <c r="O38" s="1073"/>
      <c r="P38" s="1010"/>
      <c r="Q38" s="1011"/>
      <c r="R38" s="1075"/>
      <c r="S38" s="1010"/>
      <c r="T38" s="1015"/>
      <c r="U38" s="1069"/>
      <c r="V38" s="1070"/>
      <c r="W38" s="1070"/>
      <c r="X38" s="1070"/>
      <c r="Y38" s="1070"/>
      <c r="Z38" s="1071"/>
      <c r="AA38" s="1014"/>
      <c r="AB38" s="1015"/>
      <c r="AC38" s="1014"/>
      <c r="AD38" s="1015"/>
      <c r="AE38" s="1014"/>
      <c r="AF38" s="1015"/>
      <c r="AG38" s="1014"/>
      <c r="AH38" s="940"/>
      <c r="AI38" s="1015"/>
      <c r="AJ38" s="1014"/>
      <c r="AK38" s="1015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</row>
    <row r="39" spans="2:64" s="35" customFormat="1" ht="11.25" customHeight="1" x14ac:dyDescent="0.4"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</row>
    <row r="40" spans="2:64" s="35" customFormat="1" ht="11.25" customHeight="1" x14ac:dyDescent="0.4">
      <c r="B40" s="1076"/>
      <c r="C40" s="1078" t="str">
        <f>X4</f>
        <v>ｊ</v>
      </c>
      <c r="D40" s="1079"/>
      <c r="E40" s="1079"/>
      <c r="F40" s="1079"/>
      <c r="G40" s="1079"/>
      <c r="H40" s="1080"/>
      <c r="I40" s="1012" t="e">
        <f ca="1">IF(C42="","",C42)</f>
        <v>#REF!</v>
      </c>
      <c r="J40" s="936"/>
      <c r="K40" s="936"/>
      <c r="L40" s="936"/>
      <c r="M40" s="936"/>
      <c r="N40" s="1013"/>
      <c r="O40" s="1012" t="e">
        <f ca="1">IF(C44="","",C44)</f>
        <v>#REF!</v>
      </c>
      <c r="P40" s="936"/>
      <c r="Q40" s="936"/>
      <c r="R40" s="936"/>
      <c r="S40" s="936"/>
      <c r="T40" s="1013"/>
      <c r="U40" s="1012" t="e">
        <f ca="1">IF(C46="","",C46)</f>
        <v>#REF!</v>
      </c>
      <c r="V40" s="936"/>
      <c r="W40" s="936"/>
      <c r="X40" s="936"/>
      <c r="Y40" s="936"/>
      <c r="Z40" s="936"/>
      <c r="AA40" s="1012" t="s">
        <v>22</v>
      </c>
      <c r="AB40" s="1013"/>
      <c r="AC40" s="1012" t="s">
        <v>19</v>
      </c>
      <c r="AD40" s="1013"/>
      <c r="AE40" s="1012" t="s">
        <v>23</v>
      </c>
      <c r="AF40" s="1013"/>
      <c r="AG40" s="1012" t="s">
        <v>24</v>
      </c>
      <c r="AH40" s="936"/>
      <c r="AI40" s="1013"/>
      <c r="AJ40" s="1012" t="s">
        <v>25</v>
      </c>
      <c r="AK40" s="1013"/>
      <c r="AL40" s="40"/>
      <c r="AM40" s="40"/>
      <c r="AN40" s="40"/>
      <c r="AO40" s="40"/>
      <c r="AP40" s="40"/>
      <c r="AQ40" s="40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</row>
    <row r="41" spans="2:64" s="35" customFormat="1" ht="11.25" customHeight="1" x14ac:dyDescent="0.4">
      <c r="B41" s="1077"/>
      <c r="C41" s="1081"/>
      <c r="D41" s="1082"/>
      <c r="E41" s="1082"/>
      <c r="F41" s="1082"/>
      <c r="G41" s="1082"/>
      <c r="H41" s="1083"/>
      <c r="I41" s="1014"/>
      <c r="J41" s="940"/>
      <c r="K41" s="940"/>
      <c r="L41" s="940"/>
      <c r="M41" s="940"/>
      <c r="N41" s="1015"/>
      <c r="O41" s="1014"/>
      <c r="P41" s="940"/>
      <c r="Q41" s="940"/>
      <c r="R41" s="940"/>
      <c r="S41" s="940"/>
      <c r="T41" s="1015"/>
      <c r="U41" s="1014"/>
      <c r="V41" s="940"/>
      <c r="W41" s="940"/>
      <c r="X41" s="940"/>
      <c r="Y41" s="940"/>
      <c r="Z41" s="940"/>
      <c r="AA41" s="1014"/>
      <c r="AB41" s="1015"/>
      <c r="AC41" s="1014"/>
      <c r="AD41" s="1015"/>
      <c r="AE41" s="1014"/>
      <c r="AF41" s="1015"/>
      <c r="AG41" s="1014"/>
      <c r="AH41" s="940"/>
      <c r="AI41" s="1015"/>
      <c r="AJ41" s="1014"/>
      <c r="AK41" s="1015"/>
      <c r="AL41" s="40"/>
      <c r="AM41" s="40"/>
      <c r="AN41" s="40"/>
      <c r="AO41" s="40"/>
      <c r="AP41" s="40"/>
      <c r="AQ41" s="40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</row>
    <row r="42" spans="2:64" s="35" customFormat="1" ht="11.25" customHeight="1" x14ac:dyDescent="0.4">
      <c r="B42" s="1064">
        <v>4</v>
      </c>
      <c r="C42" s="1065" t="e">
        <f ca="1">AA4</f>
        <v>#REF!</v>
      </c>
      <c r="D42" s="936"/>
      <c r="E42" s="936"/>
      <c r="F42" s="936"/>
      <c r="G42" s="936"/>
      <c r="H42" s="1013"/>
      <c r="I42" s="1066"/>
      <c r="J42" s="1067"/>
      <c r="K42" s="1067"/>
      <c r="L42" s="1067"/>
      <c r="M42" s="1067"/>
      <c r="N42" s="1068"/>
      <c r="O42" s="1109" t="str">
        <f>IF(OR(P42="",S42=""),"",IF(P42&gt;S42,"○",IF(P42=S42,"△","●")))</f>
        <v>●</v>
      </c>
      <c r="P42" s="1008">
        <f>$Q$12</f>
        <v>0</v>
      </c>
      <c r="Q42" s="1009"/>
      <c r="R42" s="936" t="s">
        <v>10</v>
      </c>
      <c r="S42" s="1008">
        <f>$V$12</f>
        <v>3</v>
      </c>
      <c r="T42" s="1013"/>
      <c r="U42" s="1109" t="str">
        <f>IF(OR(V42="",Y42=""),"",IF(V42&gt;Y42,"○",IF(V42=Y42,"△","●")))</f>
        <v>●</v>
      </c>
      <c r="V42" s="1008">
        <f>$Q$20</f>
        <v>0</v>
      </c>
      <c r="W42" s="1009"/>
      <c r="X42" s="936" t="s">
        <v>10</v>
      </c>
      <c r="Y42" s="1008">
        <f>$V$20</f>
        <v>4</v>
      </c>
      <c r="Z42" s="936"/>
      <c r="AA42" s="1012">
        <f t="shared" ref="AA42:AA46" si="33">IF(AND($J42="",$P42="",$V42=""),"",COUNTIF($I42:$Z42,"○")*3+COUNTIF($I42:$Z42,"△")*1)</f>
        <v>0</v>
      </c>
      <c r="AB42" s="1013"/>
      <c r="AC42" s="1012">
        <f t="shared" ref="AC42:AC46" si="34">IF(AND($J42="",$P42="",$V42=""),"",SUM($J42,$P42,$V42))</f>
        <v>0</v>
      </c>
      <c r="AD42" s="1013"/>
      <c r="AE42" s="1012">
        <f t="shared" ref="AE42:AE46" si="35">IF(AND($M42="",$S42="",$Y42=""),"",SUM($M42,$S42,$Y42))</f>
        <v>7</v>
      </c>
      <c r="AF42" s="1013"/>
      <c r="AG42" s="1012">
        <f t="shared" ref="AG42" si="36">IF(OR(AC42="",AE42=""),"",AC42-AE42)</f>
        <v>-7</v>
      </c>
      <c r="AH42" s="936"/>
      <c r="AI42" s="1013"/>
      <c r="AJ42" s="1012">
        <v>3</v>
      </c>
      <c r="AK42" s="1013"/>
      <c r="AL42" s="40"/>
      <c r="AM42" s="40"/>
      <c r="AN42" s="40"/>
      <c r="AO42" s="40"/>
      <c r="AP42" s="40"/>
      <c r="AQ42" s="40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</row>
    <row r="43" spans="2:64" s="35" customFormat="1" ht="11.25" customHeight="1" x14ac:dyDescent="0.4">
      <c r="B43" s="1064"/>
      <c r="C43" s="1014"/>
      <c r="D43" s="940"/>
      <c r="E43" s="940"/>
      <c r="F43" s="940"/>
      <c r="G43" s="940"/>
      <c r="H43" s="1015"/>
      <c r="I43" s="1069"/>
      <c r="J43" s="1070"/>
      <c r="K43" s="1070"/>
      <c r="L43" s="1070"/>
      <c r="M43" s="1070"/>
      <c r="N43" s="1071"/>
      <c r="O43" s="1110"/>
      <c r="P43" s="1010"/>
      <c r="Q43" s="1011"/>
      <c r="R43" s="940"/>
      <c r="S43" s="1010"/>
      <c r="T43" s="1015"/>
      <c r="U43" s="1110"/>
      <c r="V43" s="1010"/>
      <c r="W43" s="1011"/>
      <c r="X43" s="940"/>
      <c r="Y43" s="1010"/>
      <c r="Z43" s="940"/>
      <c r="AA43" s="1014"/>
      <c r="AB43" s="1015"/>
      <c r="AC43" s="1014"/>
      <c r="AD43" s="1015"/>
      <c r="AE43" s="1014"/>
      <c r="AF43" s="1015"/>
      <c r="AG43" s="1014"/>
      <c r="AH43" s="940"/>
      <c r="AI43" s="1015"/>
      <c r="AJ43" s="1014"/>
      <c r="AK43" s="1015"/>
      <c r="AL43" s="40"/>
      <c r="AM43" s="40"/>
      <c r="AN43" s="40"/>
      <c r="AO43" s="40"/>
      <c r="AP43" s="40"/>
      <c r="AQ43" s="40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</row>
    <row r="44" spans="2:64" s="35" customFormat="1" ht="11.25" customHeight="1" x14ac:dyDescent="0.4">
      <c r="B44" s="1064">
        <v>5</v>
      </c>
      <c r="C44" s="1065" t="e">
        <f ca="1">AA5</f>
        <v>#REF!</v>
      </c>
      <c r="D44" s="936"/>
      <c r="E44" s="936"/>
      <c r="F44" s="936"/>
      <c r="G44" s="936"/>
      <c r="H44" s="1013"/>
      <c r="I44" s="1109" t="str">
        <f t="shared" ref="I44:I46" si="37">IF(OR(J44="",M44=""),"",IF(J44&gt;M44,"○",IF(J44=M44,"△","●")))</f>
        <v>○</v>
      </c>
      <c r="J44" s="1008">
        <f>IF(S42="","",S42)</f>
        <v>3</v>
      </c>
      <c r="K44" s="1009"/>
      <c r="L44" s="936" t="s">
        <v>10</v>
      </c>
      <c r="M44" s="1008">
        <f>IF(P42="","",P42)</f>
        <v>0</v>
      </c>
      <c r="N44" s="1013"/>
      <c r="O44" s="1066"/>
      <c r="P44" s="1067"/>
      <c r="Q44" s="1067"/>
      <c r="R44" s="1067"/>
      <c r="S44" s="1067"/>
      <c r="T44" s="1068"/>
      <c r="U44" s="1109" t="str">
        <f>IF(OR(V44="",Y44=""),"",IF(V44&gt;Y44,"○",IF(V44=Y44,"△","●")))</f>
        <v>△</v>
      </c>
      <c r="V44" s="1008">
        <f>$Q$16</f>
        <v>0</v>
      </c>
      <c r="W44" s="1009"/>
      <c r="X44" s="936" t="s">
        <v>10</v>
      </c>
      <c r="Y44" s="1008">
        <f>$V$16</f>
        <v>0</v>
      </c>
      <c r="Z44" s="936"/>
      <c r="AA44" s="1012">
        <f t="shared" si="33"/>
        <v>4</v>
      </c>
      <c r="AB44" s="1013"/>
      <c r="AC44" s="1012">
        <f t="shared" si="34"/>
        <v>3</v>
      </c>
      <c r="AD44" s="1013"/>
      <c r="AE44" s="1012">
        <f t="shared" si="35"/>
        <v>0</v>
      </c>
      <c r="AF44" s="1013"/>
      <c r="AG44" s="1012">
        <f t="shared" ref="AG44" si="38">IF(OR(AC44="",AE44=""),"",AC44-AE44)</f>
        <v>3</v>
      </c>
      <c r="AH44" s="936"/>
      <c r="AI44" s="1013"/>
      <c r="AJ44" s="1012">
        <v>2</v>
      </c>
      <c r="AK44" s="1013"/>
      <c r="AL44" s="40"/>
      <c r="AM44" s="40"/>
      <c r="AN44" s="40"/>
      <c r="AO44" s="40"/>
      <c r="AP44" s="40"/>
      <c r="AQ44" s="40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</row>
    <row r="45" spans="2:64" s="35" customFormat="1" ht="11.25" customHeight="1" x14ac:dyDescent="0.4">
      <c r="B45" s="1064"/>
      <c r="C45" s="1014"/>
      <c r="D45" s="940"/>
      <c r="E45" s="940"/>
      <c r="F45" s="940"/>
      <c r="G45" s="940"/>
      <c r="H45" s="1015"/>
      <c r="I45" s="1110"/>
      <c r="J45" s="1010"/>
      <c r="K45" s="1011"/>
      <c r="L45" s="940"/>
      <c r="M45" s="1010"/>
      <c r="N45" s="1015"/>
      <c r="O45" s="1069"/>
      <c r="P45" s="1070"/>
      <c r="Q45" s="1070"/>
      <c r="R45" s="1070"/>
      <c r="S45" s="1070"/>
      <c r="T45" s="1071"/>
      <c r="U45" s="1110"/>
      <c r="V45" s="1010"/>
      <c r="W45" s="1011"/>
      <c r="X45" s="940"/>
      <c r="Y45" s="1010"/>
      <c r="Z45" s="940"/>
      <c r="AA45" s="1014"/>
      <c r="AB45" s="1015"/>
      <c r="AC45" s="1014"/>
      <c r="AD45" s="1015"/>
      <c r="AE45" s="1014"/>
      <c r="AF45" s="1015"/>
      <c r="AG45" s="1014"/>
      <c r="AH45" s="940"/>
      <c r="AI45" s="1015"/>
      <c r="AJ45" s="1014"/>
      <c r="AK45" s="1015"/>
      <c r="AL45" s="40"/>
      <c r="AM45" s="40"/>
      <c r="AN45" s="40"/>
      <c r="AO45" s="40"/>
      <c r="AP45" s="40"/>
      <c r="AQ45" s="40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</row>
    <row r="46" spans="2:64" s="35" customFormat="1" ht="11.25" customHeight="1" x14ac:dyDescent="0.4">
      <c r="B46" s="1064">
        <v>6</v>
      </c>
      <c r="C46" s="1065" t="e">
        <f ca="1">AA6</f>
        <v>#REF!</v>
      </c>
      <c r="D46" s="936"/>
      <c r="E46" s="936"/>
      <c r="F46" s="936"/>
      <c r="G46" s="936"/>
      <c r="H46" s="1013"/>
      <c r="I46" s="1109" t="str">
        <f t="shared" si="37"/>
        <v>○</v>
      </c>
      <c r="J46" s="1008">
        <f>IF(Y42="","",Y42)</f>
        <v>4</v>
      </c>
      <c r="K46" s="1009"/>
      <c r="L46" s="936" t="s">
        <v>10</v>
      </c>
      <c r="M46" s="1008">
        <f>IF(V42="","",V42)</f>
        <v>0</v>
      </c>
      <c r="N46" s="1013"/>
      <c r="O46" s="1109" t="str">
        <f>IF(OR(P46="",S46=""),"",IF(P46&gt;S46,"○",IF(P46=S46,"△","●")))</f>
        <v>△</v>
      </c>
      <c r="P46" s="1008">
        <f>IF(Y44="","",Y44)</f>
        <v>0</v>
      </c>
      <c r="Q46" s="1009"/>
      <c r="R46" s="936" t="s">
        <v>10</v>
      </c>
      <c r="S46" s="1008">
        <f>IF(V44="","",V44)</f>
        <v>0</v>
      </c>
      <c r="T46" s="1013"/>
      <c r="U46" s="1066"/>
      <c r="V46" s="1067"/>
      <c r="W46" s="1067"/>
      <c r="X46" s="1067"/>
      <c r="Y46" s="1067"/>
      <c r="Z46" s="1067"/>
      <c r="AA46" s="1012">
        <f t="shared" si="33"/>
        <v>4</v>
      </c>
      <c r="AB46" s="1013"/>
      <c r="AC46" s="1012">
        <f t="shared" si="34"/>
        <v>4</v>
      </c>
      <c r="AD46" s="1013"/>
      <c r="AE46" s="1012">
        <f t="shared" si="35"/>
        <v>0</v>
      </c>
      <c r="AF46" s="1013"/>
      <c r="AG46" s="1012">
        <f t="shared" ref="AG46" si="39">IF(OR(AC46="",AE46=""),"",AC46-AE46)</f>
        <v>4</v>
      </c>
      <c r="AH46" s="936"/>
      <c r="AI46" s="1013"/>
      <c r="AJ46" s="1012">
        <v>1</v>
      </c>
      <c r="AK46" s="1013"/>
      <c r="AL46" s="40"/>
      <c r="AM46" s="40"/>
      <c r="AN46" s="40"/>
      <c r="AO46" s="40"/>
      <c r="AP46" s="40"/>
      <c r="AQ46" s="40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</row>
    <row r="47" spans="2:64" s="35" customFormat="1" ht="11.25" customHeight="1" x14ac:dyDescent="0.4">
      <c r="B47" s="1064"/>
      <c r="C47" s="1014"/>
      <c r="D47" s="940"/>
      <c r="E47" s="940"/>
      <c r="F47" s="940"/>
      <c r="G47" s="940"/>
      <c r="H47" s="1015"/>
      <c r="I47" s="1110"/>
      <c r="J47" s="1010"/>
      <c r="K47" s="1011"/>
      <c r="L47" s="940"/>
      <c r="M47" s="1010"/>
      <c r="N47" s="1015"/>
      <c r="O47" s="1110"/>
      <c r="P47" s="1010"/>
      <c r="Q47" s="1011"/>
      <c r="R47" s="940"/>
      <c r="S47" s="1010"/>
      <c r="T47" s="1015"/>
      <c r="U47" s="1069"/>
      <c r="V47" s="1070"/>
      <c r="W47" s="1070"/>
      <c r="X47" s="1070"/>
      <c r="Y47" s="1070"/>
      <c r="Z47" s="1070"/>
      <c r="AA47" s="1014"/>
      <c r="AB47" s="1015"/>
      <c r="AC47" s="1014"/>
      <c r="AD47" s="1015"/>
      <c r="AE47" s="1014"/>
      <c r="AF47" s="1015"/>
      <c r="AG47" s="1014"/>
      <c r="AH47" s="940"/>
      <c r="AI47" s="1015"/>
      <c r="AJ47" s="1014"/>
      <c r="AK47" s="1015"/>
      <c r="AL47" s="40"/>
      <c r="AM47" s="40"/>
      <c r="AN47" s="40"/>
      <c r="AO47" s="40"/>
      <c r="AP47" s="40"/>
      <c r="AQ47" s="40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</row>
    <row r="48" spans="2:64" ht="13.5" x14ac:dyDescent="0.4">
      <c r="AS48" s="36"/>
      <c r="AT48" s="36"/>
    </row>
    <row r="49" spans="2:46" ht="14.25" x14ac:dyDescent="0.4">
      <c r="B49" s="17"/>
      <c r="C49" s="17"/>
      <c r="D49" s="1084" t="s">
        <v>26</v>
      </c>
      <c r="E49" s="1084"/>
      <c r="F49" s="1084"/>
      <c r="G49" s="1084"/>
      <c r="H49" s="1084"/>
      <c r="I49" s="1084"/>
      <c r="J49" s="1084" t="s">
        <v>18</v>
      </c>
      <c r="K49" s="1084"/>
      <c r="L49" s="1084"/>
      <c r="M49" s="1084"/>
      <c r="N49" s="1084"/>
      <c r="O49" s="1084"/>
      <c r="P49" s="1084"/>
      <c r="Q49" s="1084"/>
      <c r="R49" s="1084" t="s">
        <v>27</v>
      </c>
      <c r="S49" s="1084"/>
      <c r="T49" s="1084"/>
      <c r="U49" s="1084"/>
      <c r="V49" s="1084"/>
      <c r="W49" s="1084"/>
      <c r="X49" s="1084"/>
      <c r="Y49" s="1084"/>
      <c r="Z49" s="1084"/>
      <c r="AA49" s="1084" t="s">
        <v>28</v>
      </c>
      <c r="AB49" s="1084"/>
      <c r="AC49" s="1084"/>
      <c r="AD49" s="1084" t="s">
        <v>29</v>
      </c>
      <c r="AE49" s="1084"/>
      <c r="AF49" s="1084"/>
      <c r="AG49" s="1084"/>
      <c r="AH49" s="1084"/>
      <c r="AI49" s="1084"/>
      <c r="AJ49" s="1084"/>
      <c r="AK49" s="1084"/>
      <c r="AL49" s="1084"/>
      <c r="AM49" s="1084"/>
      <c r="AN49" s="17"/>
      <c r="AO49" s="17"/>
      <c r="AP49" s="17"/>
      <c r="AS49" s="36"/>
      <c r="AT49" s="36"/>
    </row>
    <row r="50" spans="2:46" ht="18" customHeight="1" x14ac:dyDescent="0.4">
      <c r="B50" s="17"/>
      <c r="C50" s="17"/>
      <c r="D50" s="1084" t="s">
        <v>30</v>
      </c>
      <c r="E50" s="1084"/>
      <c r="F50" s="1084"/>
      <c r="G50" s="1084"/>
      <c r="H50" s="1084"/>
      <c r="I50" s="1084"/>
      <c r="J50" s="1084"/>
      <c r="K50" s="1084"/>
      <c r="L50" s="1084"/>
      <c r="M50" s="1084"/>
      <c r="N50" s="1084"/>
      <c r="O50" s="1084"/>
      <c r="P50" s="1084"/>
      <c r="Q50" s="1084"/>
      <c r="R50" s="1084"/>
      <c r="S50" s="1084"/>
      <c r="T50" s="1084"/>
      <c r="U50" s="1084"/>
      <c r="V50" s="1084"/>
      <c r="W50" s="1084"/>
      <c r="X50" s="1084"/>
      <c r="Y50" s="1084"/>
      <c r="Z50" s="1084"/>
      <c r="AA50" s="1086"/>
      <c r="AB50" s="1086"/>
      <c r="AC50" s="1086"/>
      <c r="AD50" s="1085"/>
      <c r="AE50" s="1085"/>
      <c r="AF50" s="1085"/>
      <c r="AG50" s="1085"/>
      <c r="AH50" s="1085"/>
      <c r="AI50" s="1085"/>
      <c r="AJ50" s="1085"/>
      <c r="AK50" s="1085"/>
      <c r="AL50" s="1085"/>
      <c r="AM50" s="1085"/>
      <c r="AN50" s="17"/>
      <c r="AO50" s="17"/>
      <c r="AP50" s="17"/>
      <c r="AS50" s="36"/>
      <c r="AT50" s="36"/>
    </row>
    <row r="51" spans="2:46" ht="18" customHeight="1" x14ac:dyDescent="0.4">
      <c r="B51" s="17"/>
      <c r="C51" s="17"/>
      <c r="D51" s="1084" t="s">
        <v>30</v>
      </c>
      <c r="E51" s="1084"/>
      <c r="F51" s="1084"/>
      <c r="G51" s="1084"/>
      <c r="H51" s="1084"/>
      <c r="I51" s="1084"/>
      <c r="J51" s="1084"/>
      <c r="K51" s="1084"/>
      <c r="L51" s="1084"/>
      <c r="M51" s="1084"/>
      <c r="N51" s="1084"/>
      <c r="O51" s="1084"/>
      <c r="P51" s="1084"/>
      <c r="Q51" s="1084"/>
      <c r="R51" s="1084"/>
      <c r="S51" s="1084"/>
      <c r="T51" s="1084"/>
      <c r="U51" s="1084"/>
      <c r="V51" s="1084"/>
      <c r="W51" s="1084"/>
      <c r="X51" s="1084"/>
      <c r="Y51" s="1084"/>
      <c r="Z51" s="1084"/>
      <c r="AA51" s="1084"/>
      <c r="AB51" s="1084"/>
      <c r="AC51" s="1084"/>
      <c r="AD51" s="1085"/>
      <c r="AE51" s="1085"/>
      <c r="AF51" s="1085"/>
      <c r="AG51" s="1085"/>
      <c r="AH51" s="1085"/>
      <c r="AI51" s="1085"/>
      <c r="AJ51" s="1085"/>
      <c r="AK51" s="1085"/>
      <c r="AL51" s="1085"/>
      <c r="AM51" s="1085"/>
      <c r="AN51" s="17"/>
      <c r="AO51" s="17"/>
      <c r="AP51" s="17"/>
      <c r="AS51" s="36"/>
      <c r="AT51" s="36"/>
    </row>
    <row r="52" spans="2:46" ht="18" customHeight="1" x14ac:dyDescent="0.4">
      <c r="B52" s="17"/>
      <c r="C52" s="17"/>
      <c r="D52" s="1084" t="s">
        <v>30</v>
      </c>
      <c r="E52" s="1084"/>
      <c r="F52" s="1084"/>
      <c r="G52" s="1084"/>
      <c r="H52" s="1084"/>
      <c r="I52" s="1084"/>
      <c r="J52" s="1084"/>
      <c r="K52" s="1084"/>
      <c r="L52" s="1084"/>
      <c r="M52" s="1084"/>
      <c r="N52" s="1084"/>
      <c r="O52" s="1084"/>
      <c r="P52" s="1084"/>
      <c r="Q52" s="1084"/>
      <c r="R52" s="1084"/>
      <c r="S52" s="1084"/>
      <c r="T52" s="1084"/>
      <c r="U52" s="1084"/>
      <c r="V52" s="1084"/>
      <c r="W52" s="1084"/>
      <c r="X52" s="1084"/>
      <c r="Y52" s="1084"/>
      <c r="Z52" s="1084"/>
      <c r="AA52" s="1084"/>
      <c r="AB52" s="1084"/>
      <c r="AC52" s="1084"/>
      <c r="AD52" s="1085"/>
      <c r="AE52" s="1085"/>
      <c r="AF52" s="1085"/>
      <c r="AG52" s="1085"/>
      <c r="AH52" s="1085"/>
      <c r="AI52" s="1085"/>
      <c r="AJ52" s="1085"/>
      <c r="AK52" s="1085"/>
      <c r="AL52" s="1085"/>
      <c r="AM52" s="1085"/>
      <c r="AN52" s="17"/>
      <c r="AO52" s="17"/>
      <c r="AP52" s="17"/>
    </row>
  </sheetData>
  <mergeCells count="265">
    <mergeCell ref="D52:I52"/>
    <mergeCell ref="J52:Q52"/>
    <mergeCell ref="R52:Z52"/>
    <mergeCell ref="AA52:AC52"/>
    <mergeCell ref="AD52:AM52"/>
    <mergeCell ref="D50:I50"/>
    <mergeCell ref="J50:Q50"/>
    <mergeCell ref="R50:Z50"/>
    <mergeCell ref="AA50:AC50"/>
    <mergeCell ref="AD50:AM50"/>
    <mergeCell ref="D51:I51"/>
    <mergeCell ref="J51:Q51"/>
    <mergeCell ref="R51:Z51"/>
    <mergeCell ref="AA51:AC51"/>
    <mergeCell ref="AD51:AM51"/>
    <mergeCell ref="AC46:AD47"/>
    <mergeCell ref="AE46:AF47"/>
    <mergeCell ref="AG46:AI47"/>
    <mergeCell ref="AJ46:AK47"/>
    <mergeCell ref="B44:B45"/>
    <mergeCell ref="C44:H45"/>
    <mergeCell ref="I44:I45"/>
    <mergeCell ref="J44:K45"/>
    <mergeCell ref="D49:I49"/>
    <mergeCell ref="J49:Q49"/>
    <mergeCell ref="R49:Z49"/>
    <mergeCell ref="AA49:AC49"/>
    <mergeCell ref="AD49:AM49"/>
    <mergeCell ref="O46:O47"/>
    <mergeCell ref="P46:Q47"/>
    <mergeCell ref="R46:R47"/>
    <mergeCell ref="S46:T47"/>
    <mergeCell ref="U46:Z47"/>
    <mergeCell ref="AA46:AB47"/>
    <mergeCell ref="B46:B47"/>
    <mergeCell ref="C46:H47"/>
    <mergeCell ref="I46:I47"/>
    <mergeCell ref="J46:K47"/>
    <mergeCell ref="L46:L47"/>
    <mergeCell ref="M46:N47"/>
    <mergeCell ref="O44:T45"/>
    <mergeCell ref="U44:U45"/>
    <mergeCell ref="V44:W45"/>
    <mergeCell ref="L44:L45"/>
    <mergeCell ref="M44:N45"/>
    <mergeCell ref="S42:T43"/>
    <mergeCell ref="U42:U43"/>
    <mergeCell ref="V42:W43"/>
    <mergeCell ref="AC40:AD41"/>
    <mergeCell ref="AE40:AF41"/>
    <mergeCell ref="AG40:AI41"/>
    <mergeCell ref="AJ40:AK41"/>
    <mergeCell ref="AJ42:AK43"/>
    <mergeCell ref="AC44:AD45"/>
    <mergeCell ref="AE44:AF45"/>
    <mergeCell ref="AG44:AI45"/>
    <mergeCell ref="AJ44:AK45"/>
    <mergeCell ref="AC42:AD43"/>
    <mergeCell ref="AE42:AF43"/>
    <mergeCell ref="AG42:AI43"/>
    <mergeCell ref="X44:X45"/>
    <mergeCell ref="Y44:Z45"/>
    <mergeCell ref="AA44:AB45"/>
    <mergeCell ref="B42:B43"/>
    <mergeCell ref="C42:H43"/>
    <mergeCell ref="I42:N43"/>
    <mergeCell ref="O42:O43"/>
    <mergeCell ref="P42:Q43"/>
    <mergeCell ref="R42:R43"/>
    <mergeCell ref="X42:X43"/>
    <mergeCell ref="Y42:Z43"/>
    <mergeCell ref="AA42:AB43"/>
    <mergeCell ref="B40:B41"/>
    <mergeCell ref="C40:H41"/>
    <mergeCell ref="I40:N41"/>
    <mergeCell ref="O40:T41"/>
    <mergeCell ref="U40:Z41"/>
    <mergeCell ref="AA40:AB41"/>
    <mergeCell ref="O37:O38"/>
    <mergeCell ref="P37:Q38"/>
    <mergeCell ref="R37:R38"/>
    <mergeCell ref="S37:T38"/>
    <mergeCell ref="U37:Z38"/>
    <mergeCell ref="AA37:AB38"/>
    <mergeCell ref="AA35:AB36"/>
    <mergeCell ref="AC37:AD38"/>
    <mergeCell ref="AE37:AF38"/>
    <mergeCell ref="AG37:AI38"/>
    <mergeCell ref="AJ37:AK38"/>
    <mergeCell ref="B35:B36"/>
    <mergeCell ref="C35:H36"/>
    <mergeCell ref="I35:I36"/>
    <mergeCell ref="J35:K36"/>
    <mergeCell ref="B37:B38"/>
    <mergeCell ref="C37:H38"/>
    <mergeCell ref="I37:I38"/>
    <mergeCell ref="J37:K38"/>
    <mergeCell ref="L37:L38"/>
    <mergeCell ref="M37:N38"/>
    <mergeCell ref="O35:T36"/>
    <mergeCell ref="U35:U36"/>
    <mergeCell ref="V35:W36"/>
    <mergeCell ref="L35:L36"/>
    <mergeCell ref="M35:N36"/>
    <mergeCell ref="AC35:AD36"/>
    <mergeCell ref="AE35:AF36"/>
    <mergeCell ref="AG35:AI36"/>
    <mergeCell ref="AJ35:AK36"/>
    <mergeCell ref="AC31:AD32"/>
    <mergeCell ref="AE31:AF32"/>
    <mergeCell ref="AG31:AI32"/>
    <mergeCell ref="AJ31:AK32"/>
    <mergeCell ref="U31:Z32"/>
    <mergeCell ref="AA31:AB32"/>
    <mergeCell ref="AC33:AD34"/>
    <mergeCell ref="AE33:AF34"/>
    <mergeCell ref="AG33:AI34"/>
    <mergeCell ref="AJ33:AK34"/>
    <mergeCell ref="X33:X34"/>
    <mergeCell ref="Y33:Z34"/>
    <mergeCell ref="AA33:AB34"/>
    <mergeCell ref="X35:X36"/>
    <mergeCell ref="Y35:Z36"/>
    <mergeCell ref="B33:B34"/>
    <mergeCell ref="C33:H34"/>
    <mergeCell ref="I33:N34"/>
    <mergeCell ref="O33:O34"/>
    <mergeCell ref="P33:Q34"/>
    <mergeCell ref="R33:R34"/>
    <mergeCell ref="B31:B32"/>
    <mergeCell ref="C31:H32"/>
    <mergeCell ref="I31:N32"/>
    <mergeCell ref="O31:T32"/>
    <mergeCell ref="S33:T34"/>
    <mergeCell ref="U33:U34"/>
    <mergeCell ref="V33:W34"/>
    <mergeCell ref="B26:B27"/>
    <mergeCell ref="C26:E27"/>
    <mergeCell ref="F26:I27"/>
    <mergeCell ref="J26:P27"/>
    <mergeCell ref="Q26:R27"/>
    <mergeCell ref="V26:W27"/>
    <mergeCell ref="X26:AD27"/>
    <mergeCell ref="AE26:AH27"/>
    <mergeCell ref="AI26:AP27"/>
    <mergeCell ref="B24:B25"/>
    <mergeCell ref="C24:E25"/>
    <mergeCell ref="F24:I25"/>
    <mergeCell ref="J24:P25"/>
    <mergeCell ref="Q24:R25"/>
    <mergeCell ref="V24:W25"/>
    <mergeCell ref="X24:AD25"/>
    <mergeCell ref="AE24:AH25"/>
    <mergeCell ref="AI24:AP25"/>
    <mergeCell ref="B22:B23"/>
    <mergeCell ref="C22:E23"/>
    <mergeCell ref="F22:I23"/>
    <mergeCell ref="Q22:R23"/>
    <mergeCell ref="V22:W23"/>
    <mergeCell ref="B20:B21"/>
    <mergeCell ref="C20:E21"/>
    <mergeCell ref="F20:I21"/>
    <mergeCell ref="J20:P21"/>
    <mergeCell ref="Q20:R21"/>
    <mergeCell ref="V20:W21"/>
    <mergeCell ref="B18:B19"/>
    <mergeCell ref="C18:E19"/>
    <mergeCell ref="F18:I19"/>
    <mergeCell ref="J18:P19"/>
    <mergeCell ref="Q18:R19"/>
    <mergeCell ref="V18:W19"/>
    <mergeCell ref="X18:AD19"/>
    <mergeCell ref="AE18:AH19"/>
    <mergeCell ref="AI18:AP19"/>
    <mergeCell ref="B16:B17"/>
    <mergeCell ref="C16:E17"/>
    <mergeCell ref="F16:I17"/>
    <mergeCell ref="J16:P17"/>
    <mergeCell ref="Q16:R17"/>
    <mergeCell ref="V16:W17"/>
    <mergeCell ref="X16:AD17"/>
    <mergeCell ref="AE16:AH17"/>
    <mergeCell ref="AI16:AP17"/>
    <mergeCell ref="B14:B15"/>
    <mergeCell ref="C14:E15"/>
    <mergeCell ref="F14:I15"/>
    <mergeCell ref="J14:P15"/>
    <mergeCell ref="Q14:R15"/>
    <mergeCell ref="V14:W15"/>
    <mergeCell ref="X14:AD15"/>
    <mergeCell ref="B12:B13"/>
    <mergeCell ref="C12:E13"/>
    <mergeCell ref="F12:I13"/>
    <mergeCell ref="J12:P13"/>
    <mergeCell ref="Q12:R13"/>
    <mergeCell ref="V12:W13"/>
    <mergeCell ref="B10:B11"/>
    <mergeCell ref="C10:E11"/>
    <mergeCell ref="F10:I11"/>
    <mergeCell ref="J10:P11"/>
    <mergeCell ref="Q10:R11"/>
    <mergeCell ref="V10:W11"/>
    <mergeCell ref="X10:AD11"/>
    <mergeCell ref="AE10:AH11"/>
    <mergeCell ref="AI10:AP11"/>
    <mergeCell ref="AE22:AH23"/>
    <mergeCell ref="AI22:AP23"/>
    <mergeCell ref="R6:T6"/>
    <mergeCell ref="AA4:AG4"/>
    <mergeCell ref="AH4:AJ4"/>
    <mergeCell ref="AA5:AG5"/>
    <mergeCell ref="C9:E9"/>
    <mergeCell ref="F9:I9"/>
    <mergeCell ref="J9:P9"/>
    <mergeCell ref="Q9:W9"/>
    <mergeCell ref="X9:AD9"/>
    <mergeCell ref="AE9:AH9"/>
    <mergeCell ref="H4:H6"/>
    <mergeCell ref="I4:J4"/>
    <mergeCell ref="X4:X6"/>
    <mergeCell ref="Y4:Z4"/>
    <mergeCell ref="I5:J5"/>
    <mergeCell ref="Y5:Z5"/>
    <mergeCell ref="R4:T4"/>
    <mergeCell ref="K5:Q5"/>
    <mergeCell ref="R5:T5"/>
    <mergeCell ref="K6:Q6"/>
    <mergeCell ref="AH5:AJ5"/>
    <mergeCell ref="AA6:AG6"/>
    <mergeCell ref="I6:J6"/>
    <mergeCell ref="Y6:Z6"/>
    <mergeCell ref="AI9:AP9"/>
    <mergeCell ref="X12:AD13"/>
    <mergeCell ref="AE12:AH13"/>
    <mergeCell ref="AI12:AP13"/>
    <mergeCell ref="AE14:AH15"/>
    <mergeCell ref="AI14:AP15"/>
    <mergeCell ref="X20:AD21"/>
    <mergeCell ref="AE20:AH21"/>
    <mergeCell ref="AI20:AP21"/>
    <mergeCell ref="AH6:AJ6"/>
    <mergeCell ref="C2:F2"/>
    <mergeCell ref="G2:O2"/>
    <mergeCell ref="P2:S2"/>
    <mergeCell ref="T2:AB2"/>
    <mergeCell ref="AC2:AF2"/>
    <mergeCell ref="AG2:AL2"/>
    <mergeCell ref="AM2:AO2"/>
    <mergeCell ref="A1:AQ1"/>
    <mergeCell ref="B28:B29"/>
    <mergeCell ref="C28:E29"/>
    <mergeCell ref="F28:I29"/>
    <mergeCell ref="J28:K29"/>
    <mergeCell ref="L28:P29"/>
    <mergeCell ref="Q28:R29"/>
    <mergeCell ref="V28:W29"/>
    <mergeCell ref="X28:AB29"/>
    <mergeCell ref="AC28:AD29"/>
    <mergeCell ref="AE28:AH29"/>
    <mergeCell ref="AI28:AP29"/>
    <mergeCell ref="J22:K23"/>
    <mergeCell ref="L22:P23"/>
    <mergeCell ref="X22:AB23"/>
    <mergeCell ref="AC22:AD23"/>
    <mergeCell ref="K4:Q4"/>
  </mergeCells>
  <phoneticPr fontId="10"/>
  <conditionalFormatting sqref="AM2:AO2">
    <cfRule type="expression" dxfId="17" priority="17">
      <formula>WEEKDAY(AM2)=7</formula>
    </cfRule>
    <cfRule type="expression" dxfId="16" priority="18">
      <formula>WEEKDAY(AM2)=1</formula>
    </cfRule>
  </conditionalFormatting>
  <conditionalFormatting sqref="AM2:AO2">
    <cfRule type="expression" dxfId="15" priority="15">
      <formula>WEEKDAY(AM2)=7</formula>
    </cfRule>
    <cfRule type="expression" dxfId="14" priority="16">
      <formula>WEEKDAY(AM2)=1</formula>
    </cfRule>
  </conditionalFormatting>
  <conditionalFormatting sqref="AM2:AO2">
    <cfRule type="expression" dxfId="13" priority="13">
      <formula>WEEKDAY(AM2)=7</formula>
    </cfRule>
    <cfRule type="expression" dxfId="12" priority="14">
      <formula>WEEKDAY(AM2)=1</formula>
    </cfRule>
  </conditionalFormatting>
  <conditionalFormatting sqref="AM2:AO2">
    <cfRule type="expression" dxfId="11" priority="11">
      <formula>WEEKDAY(AM2)=7</formula>
    </cfRule>
    <cfRule type="expression" dxfId="10" priority="12">
      <formula>WEEKDAY(AM2)=1</formula>
    </cfRule>
  </conditionalFormatting>
  <conditionalFormatting sqref="AM2:AO2">
    <cfRule type="expression" dxfId="9" priority="9">
      <formula>WEEKDAY(AM2)=7</formula>
    </cfRule>
    <cfRule type="expression" dxfId="8" priority="10">
      <formula>WEEKDAY(AM2)=1</formula>
    </cfRule>
  </conditionalFormatting>
  <conditionalFormatting sqref="AM2:AO2">
    <cfRule type="expression" dxfId="7" priority="7">
      <formula>WEEKDAY(AM2)=7</formula>
    </cfRule>
    <cfRule type="expression" dxfId="6" priority="8">
      <formula>WEEKDAY(AM2)=1</formula>
    </cfRule>
  </conditionalFormatting>
  <conditionalFormatting sqref="AM2:AO2">
    <cfRule type="expression" dxfId="5" priority="5">
      <formula>WEEKDAY(AM2)=7</formula>
    </cfRule>
    <cfRule type="expression" dxfId="4" priority="6">
      <formula>WEEKDAY(AM2)=1</formula>
    </cfRule>
  </conditionalFormatting>
  <conditionalFormatting sqref="AM2:AO2">
    <cfRule type="expression" dxfId="3" priority="3">
      <formula>WEEKDAY(AM2)=7</formula>
    </cfRule>
    <cfRule type="expression" dxfId="2" priority="4">
      <formula>WEEKDAY(AM2)=1</formula>
    </cfRule>
  </conditionalFormatting>
  <conditionalFormatting sqref="AM2:AO2">
    <cfRule type="expression" dxfId="1" priority="1">
      <formula>WEEKDAY(AM2)=7</formula>
    </cfRule>
    <cfRule type="expression" dxfId="0" priority="2">
      <formula>WEEKDAY(AM2)=1</formula>
    </cfRule>
  </conditionalFormatting>
  <printOptions horizontalCentered="1" verticalCentered="1"/>
  <pageMargins left="0" right="0" top="0" bottom="0" header="0" footer="0"/>
  <pageSetup paperSize="9" scale="74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9月５日日・１３日 組合せ</vt:lpstr>
      <vt:lpstr>9月５日・１３日 対戦日程表</vt:lpstr>
      <vt:lpstr>9月２２日 第一シード組合せ・対戦表</vt:lpstr>
      <vt:lpstr>第9・10・11・12代表組み合わせ</vt:lpstr>
      <vt:lpstr>９・５日予選結果・１</vt:lpstr>
      <vt:lpstr>９・13日予選結果・１</vt:lpstr>
      <vt:lpstr>4.20 対戦Ｃ</vt:lpstr>
      <vt:lpstr>4.20 対戦Ｄ</vt:lpstr>
      <vt:lpstr>4.20 対戦Ｅ</vt:lpstr>
      <vt:lpstr>'4.20 対戦Ｃ'!Print_Area</vt:lpstr>
      <vt:lpstr>'4.20 対戦Ｄ'!Print_Area</vt:lpstr>
      <vt:lpstr>'4.20 対戦Ｅ'!Print_Area</vt:lpstr>
      <vt:lpstr>'9月５日・１３日 対戦日程表'!Print_Area</vt:lpstr>
      <vt:lpstr>'9月５日日・１３日 組合せ'!Print_Area</vt:lpstr>
      <vt:lpstr>第9・10・11・12代表組み合わせ!Print_Area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2020-09-24T20:43:06Z</cp:lastPrinted>
  <dcterms:created xsi:type="dcterms:W3CDTF">2017-02-02T04:58:00Z</dcterms:created>
  <dcterms:modified xsi:type="dcterms:W3CDTF">2020-09-24T20:45:02Z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